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4"/>
  </bookViews>
  <sheets>
    <sheet name="List1" sheetId="1" r:id="rId1"/>
  </sheets>
  <calcPr calcId="124519"/>
</workbook>
</file>

<file path=xl/calcChain.xml><?xml version="1.0" encoding="utf-8"?>
<calcChain xmlns="http://schemas.openxmlformats.org/spreadsheetml/2006/main">
  <c r="G28" i="1"/>
  <c r="G78"/>
  <c r="G77"/>
  <c r="G76"/>
  <c r="G75"/>
  <c r="G74"/>
  <c r="G72"/>
  <c r="J72"/>
  <c r="I72" s="1"/>
  <c r="G136"/>
  <c r="G146"/>
  <c r="G150"/>
  <c r="G159"/>
  <c r="G158"/>
  <c r="G167"/>
  <c r="G181"/>
  <c r="G182"/>
  <c r="G212"/>
  <c r="G222"/>
  <c r="G282"/>
  <c r="G307"/>
  <c r="G306"/>
  <c r="G305"/>
  <c r="G304"/>
  <c r="G303"/>
  <c r="G302"/>
  <c r="G301"/>
  <c r="G300"/>
  <c r="G299"/>
  <c r="G298"/>
  <c r="G297"/>
  <c r="G296"/>
  <c r="G295"/>
  <c r="G294"/>
  <c r="G293"/>
  <c r="G292"/>
  <c r="G374"/>
  <c r="G373"/>
  <c r="G372"/>
  <c r="G375"/>
  <c r="G381"/>
  <c r="G394"/>
  <c r="G400"/>
  <c r="G464" l="1"/>
  <c r="G465"/>
  <c r="G588"/>
  <c r="G589"/>
  <c r="G594"/>
  <c r="G599"/>
  <c r="G598"/>
  <c r="G597"/>
  <c r="G596"/>
  <c r="G595"/>
  <c r="G592"/>
  <c r="G590"/>
  <c r="G586"/>
  <c r="G585"/>
  <c r="G584"/>
  <c r="G578"/>
  <c r="G577"/>
  <c r="G576"/>
  <c r="G575"/>
  <c r="G574"/>
  <c r="G573"/>
  <c r="G572"/>
  <c r="G571"/>
  <c r="G567"/>
  <c r="G566"/>
  <c r="G565"/>
  <c r="G564"/>
  <c r="G563"/>
  <c r="G562"/>
  <c r="G557"/>
  <c r="G556"/>
  <c r="G555"/>
  <c r="G554"/>
  <c r="G553"/>
  <c r="G552"/>
  <c r="G551"/>
  <c r="G550"/>
  <c r="G549"/>
  <c r="G548"/>
  <c r="G547"/>
  <c r="G545"/>
  <c r="G544"/>
  <c r="G543"/>
  <c r="G542"/>
  <c r="G541"/>
  <c r="G539"/>
  <c r="G538"/>
  <c r="G537"/>
  <c r="G536"/>
  <c r="G535"/>
  <c r="G534"/>
  <c r="G533"/>
  <c r="G532"/>
  <c r="G531"/>
  <c r="G530"/>
  <c r="G529"/>
  <c r="G527"/>
  <c r="G526"/>
  <c r="G525"/>
  <c r="G524"/>
  <c r="G523"/>
  <c r="G522"/>
  <c r="G518"/>
  <c r="G517"/>
  <c r="G516"/>
  <c r="G514"/>
  <c r="G513"/>
  <c r="G511"/>
  <c r="G510"/>
  <c r="G509"/>
  <c r="G508"/>
  <c r="G507"/>
  <c r="G505"/>
  <c r="G504"/>
  <c r="G503"/>
  <c r="G502"/>
  <c r="G501"/>
  <c r="G500"/>
  <c r="G499"/>
  <c r="G497"/>
  <c r="G496"/>
  <c r="G495"/>
  <c r="G494"/>
  <c r="G493"/>
  <c r="G492"/>
  <c r="G491"/>
  <c r="G490"/>
  <c r="G489"/>
  <c r="G488"/>
  <c r="G487"/>
  <c r="G486"/>
  <c r="G485"/>
  <c r="G484"/>
  <c r="G483"/>
  <c r="G480"/>
  <c r="G479"/>
  <c r="G478"/>
  <c r="G477"/>
  <c r="G476"/>
  <c r="G475"/>
  <c r="G474"/>
  <c r="G473"/>
  <c r="G472"/>
  <c r="G471"/>
  <c r="G470"/>
  <c r="G468"/>
  <c r="G466"/>
  <c r="G463"/>
  <c r="G462"/>
  <c r="G460"/>
  <c r="G459"/>
  <c r="G458"/>
  <c r="G457"/>
  <c r="G456"/>
  <c r="G454"/>
  <c r="G453"/>
  <c r="G452"/>
  <c r="G451"/>
  <c r="G450"/>
  <c r="G449"/>
  <c r="G448"/>
  <c r="G447"/>
  <c r="G446"/>
  <c r="G444"/>
  <c r="G443"/>
  <c r="G442"/>
  <c r="G441"/>
  <c r="G440"/>
  <c r="G439"/>
  <c r="G435"/>
  <c r="G434"/>
  <c r="G433"/>
  <c r="G432"/>
  <c r="G430"/>
  <c r="G429"/>
  <c r="G427"/>
  <c r="G426"/>
  <c r="G425"/>
  <c r="G422"/>
  <c r="G421"/>
  <c r="G418"/>
  <c r="G417"/>
  <c r="G416"/>
  <c r="G415"/>
  <c r="G414"/>
  <c r="G413"/>
  <c r="G412"/>
  <c r="G411"/>
  <c r="G410"/>
  <c r="G409"/>
  <c r="G408"/>
  <c r="G407"/>
  <c r="G406"/>
  <c r="G405"/>
  <c r="G401"/>
  <c r="G399"/>
  <c r="G398"/>
  <c r="G397"/>
  <c r="G396"/>
  <c r="G393"/>
  <c r="G392"/>
  <c r="G391"/>
  <c r="G390"/>
  <c r="G389"/>
  <c r="G388"/>
  <c r="G384"/>
  <c r="G382"/>
  <c r="G380"/>
  <c r="G371"/>
  <c r="G370"/>
  <c r="G367"/>
  <c r="G366"/>
  <c r="G365"/>
  <c r="G364"/>
  <c r="G361"/>
  <c r="G360"/>
  <c r="G359"/>
  <c r="G358"/>
  <c r="G357"/>
  <c r="G356"/>
  <c r="G355"/>
  <c r="G354"/>
  <c r="G353"/>
  <c r="G352"/>
  <c r="G350"/>
  <c r="G349"/>
  <c r="G348"/>
  <c r="G347"/>
  <c r="G346"/>
  <c r="G345"/>
  <c r="G344"/>
  <c r="G343"/>
  <c r="G342"/>
  <c r="G341"/>
  <c r="G339"/>
  <c r="G338"/>
  <c r="G337"/>
  <c r="G336"/>
  <c r="G335"/>
  <c r="G334"/>
  <c r="G333"/>
  <c r="G332"/>
  <c r="G331"/>
  <c r="G330"/>
  <c r="G326"/>
  <c r="G325"/>
  <c r="G324"/>
  <c r="G322"/>
  <c r="G321"/>
  <c r="G320"/>
  <c r="G317"/>
  <c r="G316"/>
  <c r="G315"/>
  <c r="G314"/>
  <c r="G288"/>
  <c r="G287"/>
  <c r="G286"/>
  <c r="G285"/>
  <c r="G283"/>
  <c r="G281"/>
  <c r="G280"/>
  <c r="G279"/>
  <c r="G278"/>
  <c r="G277"/>
  <c r="G276"/>
  <c r="G275"/>
  <c r="G274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6"/>
  <c r="G245"/>
  <c r="G244"/>
  <c r="G243"/>
  <c r="G242"/>
  <c r="G241"/>
  <c r="G240"/>
  <c r="G237"/>
  <c r="G236"/>
  <c r="G235"/>
  <c r="G234"/>
  <c r="G233"/>
  <c r="G232"/>
  <c r="G223"/>
  <c r="G221"/>
  <c r="G220"/>
  <c r="G218"/>
  <c r="G217"/>
  <c r="G216"/>
  <c r="G213"/>
  <c r="G211"/>
  <c r="G209"/>
  <c r="G208"/>
  <c r="G207"/>
  <c r="G206"/>
  <c r="G205"/>
  <c r="G204"/>
  <c r="G202"/>
  <c r="G201"/>
  <c r="G200"/>
  <c r="G199"/>
  <c r="G198"/>
  <c r="G197"/>
  <c r="G196"/>
  <c r="G195"/>
  <c r="G194"/>
  <c r="G193"/>
  <c r="G192"/>
  <c r="G191"/>
  <c r="G189"/>
  <c r="G188"/>
  <c r="G187"/>
  <c r="G186"/>
  <c r="G180"/>
  <c r="G179"/>
  <c r="G178"/>
  <c r="G177"/>
  <c r="G175"/>
  <c r="G174"/>
  <c r="G173"/>
  <c r="G172"/>
  <c r="G166"/>
  <c r="G165"/>
  <c r="G161"/>
  <c r="G160"/>
  <c r="G157"/>
  <c r="G156"/>
  <c r="G152"/>
  <c r="G151"/>
  <c r="G149"/>
  <c r="G148"/>
  <c r="G147"/>
  <c r="G145"/>
  <c r="G144"/>
  <c r="G143"/>
  <c r="G142"/>
  <c r="G140"/>
  <c r="G139"/>
  <c r="G138"/>
  <c r="G137"/>
  <c r="G134"/>
  <c r="G133"/>
  <c r="G132"/>
  <c r="G131"/>
  <c r="G130"/>
  <c r="G129"/>
  <c r="G128"/>
  <c r="G127"/>
  <c r="G126"/>
  <c r="G122"/>
  <c r="G121"/>
  <c r="G119"/>
  <c r="G118"/>
  <c r="G117"/>
  <c r="G116"/>
  <c r="G114"/>
  <c r="G113"/>
  <c r="G112"/>
  <c r="G111"/>
  <c r="G110"/>
  <c r="G109"/>
  <c r="G108"/>
  <c r="G107"/>
  <c r="G106"/>
  <c r="G105"/>
  <c r="G103"/>
  <c r="G102"/>
  <c r="G101"/>
  <c r="G100"/>
  <c r="G99"/>
  <c r="G97"/>
  <c r="G96"/>
  <c r="G95"/>
  <c r="G94"/>
  <c r="G93"/>
  <c r="G92"/>
  <c r="G88"/>
  <c r="G87"/>
  <c r="G85"/>
  <c r="G84"/>
  <c r="G83"/>
  <c r="G82"/>
  <c r="G81"/>
  <c r="G80"/>
  <c r="G71"/>
  <c r="G70"/>
  <c r="G69"/>
  <c r="G68"/>
  <c r="G67"/>
  <c r="G66"/>
  <c r="G64"/>
  <c r="G63"/>
  <c r="G62"/>
  <c r="G61"/>
  <c r="G60"/>
  <c r="G59"/>
  <c r="G55"/>
  <c r="G54"/>
  <c r="G52"/>
  <c r="G51"/>
  <c r="G50"/>
  <c r="G49"/>
  <c r="G48"/>
  <c r="G46"/>
  <c r="G45"/>
  <c r="G44"/>
  <c r="G43"/>
  <c r="G41"/>
  <c r="G40"/>
  <c r="G39"/>
  <c r="G38"/>
  <c r="G35"/>
  <c r="G34"/>
  <c r="G33"/>
  <c r="G32"/>
  <c r="G31"/>
  <c r="G30"/>
  <c r="G29"/>
  <c r="G26"/>
  <c r="G25"/>
  <c r="G24"/>
  <c r="G23"/>
  <c r="G21"/>
  <c r="G20"/>
  <c r="G19"/>
  <c r="G17"/>
  <c r="G16"/>
  <c r="G15"/>
  <c r="G14"/>
  <c r="G13"/>
  <c r="G12"/>
  <c r="J590" l="1"/>
  <c r="I537"/>
  <c r="I536"/>
  <c r="I533"/>
  <c r="I532"/>
  <c r="I529"/>
  <c r="I44"/>
  <c r="I40"/>
  <c r="I39"/>
  <c r="I38"/>
  <c r="J198"/>
  <c r="I198" s="1"/>
  <c r="J197"/>
  <c r="I197" s="1"/>
  <c r="J196"/>
  <c r="I196" s="1"/>
  <c r="J195"/>
  <c r="I195" s="1"/>
  <c r="J194"/>
  <c r="I194" s="1"/>
  <c r="J193"/>
  <c r="I193" s="1"/>
  <c r="I192"/>
  <c r="I191"/>
  <c r="J189"/>
  <c r="I189" s="1"/>
  <c r="I188"/>
  <c r="I187"/>
  <c r="I186"/>
  <c r="J175"/>
  <c r="I175" s="1"/>
  <c r="J174"/>
  <c r="I174" s="1"/>
  <c r="J173"/>
  <c r="I173" s="1"/>
  <c r="J172"/>
  <c r="I172" s="1"/>
  <c r="J140"/>
  <c r="I140" s="1"/>
  <c r="J139"/>
  <c r="I139" s="1"/>
  <c r="J138"/>
  <c r="I138" s="1"/>
  <c r="J137"/>
  <c r="I137" s="1"/>
  <c r="J135"/>
  <c r="I135" s="1"/>
  <c r="J134"/>
  <c r="I134" s="1"/>
  <c r="J133"/>
  <c r="I133" s="1"/>
  <c r="J132"/>
  <c r="I132" s="1"/>
  <c r="J131"/>
  <c r="I131" s="1"/>
  <c r="J130"/>
  <c r="I130" s="1"/>
  <c r="J129"/>
  <c r="I129" s="1"/>
  <c r="J128"/>
  <c r="I128" s="1"/>
  <c r="J127"/>
  <c r="I127" s="1"/>
  <c r="J126"/>
  <c r="I126" s="1"/>
  <c r="J119"/>
  <c r="I119" s="1"/>
  <c r="J118"/>
  <c r="I118" s="1"/>
  <c r="J117"/>
  <c r="I117" s="1"/>
  <c r="J116"/>
  <c r="J115"/>
  <c r="J114"/>
  <c r="I114" s="1"/>
  <c r="J113"/>
  <c r="I113" s="1"/>
  <c r="J112"/>
  <c r="I112" s="1"/>
  <c r="J111"/>
  <c r="I111" s="1"/>
  <c r="J110"/>
  <c r="I110" s="1"/>
  <c r="J109"/>
  <c r="J108"/>
  <c r="I108" s="1"/>
  <c r="J107"/>
  <c r="I107" s="1"/>
  <c r="J106"/>
  <c r="I106" s="1"/>
  <c r="J105"/>
  <c r="I105" s="1"/>
  <c r="I116"/>
  <c r="I109"/>
  <c r="J83"/>
  <c r="I83" s="1"/>
  <c r="J82"/>
  <c r="I82" s="1"/>
  <c r="J81"/>
  <c r="I81" s="1"/>
  <c r="J71"/>
  <c r="I71" s="1"/>
  <c r="J70"/>
  <c r="I70" s="1"/>
  <c r="J69"/>
  <c r="I69" s="1"/>
  <c r="J68"/>
  <c r="I68" s="1"/>
  <c r="J67"/>
  <c r="I67" s="1"/>
  <c r="J66"/>
  <c r="I66" s="1"/>
  <c r="J64"/>
  <c r="I64" s="1"/>
  <c r="J63"/>
  <c r="I63" s="1"/>
  <c r="J62"/>
  <c r="I62" s="1"/>
  <c r="J61"/>
  <c r="I61" s="1"/>
  <c r="J60"/>
  <c r="I60" s="1"/>
  <c r="J59"/>
  <c r="I59" s="1"/>
  <c r="J80"/>
  <c r="I80" s="1"/>
  <c r="I390"/>
  <c r="I391"/>
  <c r="I396"/>
  <c r="I35"/>
  <c r="I34"/>
  <c r="I97"/>
  <c r="I96"/>
  <c r="I95"/>
  <c r="I94"/>
  <c r="I93"/>
  <c r="I92"/>
  <c r="I33"/>
  <c r="I32"/>
  <c r="I31"/>
  <c r="I26"/>
  <c r="I25"/>
  <c r="I24"/>
  <c r="I23"/>
  <c r="I20"/>
  <c r="I21"/>
  <c r="I19"/>
  <c r="I17"/>
  <c r="I16"/>
  <c r="I15"/>
  <c r="I14"/>
  <c r="I13"/>
  <c r="I12"/>
</calcChain>
</file>

<file path=xl/sharedStrings.xml><?xml version="1.0" encoding="utf-8"?>
<sst xmlns="http://schemas.openxmlformats.org/spreadsheetml/2006/main" count="1010" uniqueCount="992">
  <si>
    <t>… pro dobré atlety …</t>
  </si>
  <si>
    <t>Kč s DPH</t>
  </si>
  <si>
    <t>JV-AT-300</t>
  </si>
  <si>
    <t>JV-AT-400</t>
  </si>
  <si>
    <t>JV-AT-500</t>
  </si>
  <si>
    <t>JV-AT-600</t>
  </si>
  <si>
    <t>JV-AT-700</t>
  </si>
  <si>
    <t>JV-AT-800</t>
  </si>
  <si>
    <t>JV-AT-400RT</t>
  </si>
  <si>
    <t>JV-AT-500RT</t>
  </si>
  <si>
    <t>JV-AT-600RT</t>
  </si>
  <si>
    <t>JV-AC-500</t>
  </si>
  <si>
    <t>JV-AC-600</t>
  </si>
  <si>
    <t>JV-AC-700</t>
  </si>
  <si>
    <t>JV-AC-800</t>
  </si>
  <si>
    <t>TJ 250</t>
  </si>
  <si>
    <t>TJ 300</t>
  </si>
  <si>
    <t>TJ 400</t>
  </si>
  <si>
    <t>TJ 500</t>
  </si>
  <si>
    <t>TJ 600</t>
  </si>
  <si>
    <t>PO 90</t>
  </si>
  <si>
    <t>Vortex L</t>
  </si>
  <si>
    <t>Vortex S</t>
  </si>
  <si>
    <t>JBB 400</t>
  </si>
  <si>
    <t>400g</t>
  </si>
  <si>
    <t>JBB 600</t>
  </si>
  <si>
    <t>600g</t>
  </si>
  <si>
    <t>JBB 800</t>
  </si>
  <si>
    <t>800g</t>
  </si>
  <si>
    <t>JBB 01K</t>
  </si>
  <si>
    <t>1kg</t>
  </si>
  <si>
    <t>JKB 400</t>
  </si>
  <si>
    <t>JKB 600</t>
  </si>
  <si>
    <t>JKB 800</t>
  </si>
  <si>
    <t>JKB 01K</t>
  </si>
  <si>
    <t>VRB 150</t>
  </si>
  <si>
    <t>VRB 150L</t>
  </si>
  <si>
    <t>VRB 350</t>
  </si>
  <si>
    <t>LA Bag</t>
  </si>
  <si>
    <t>LA ostep</t>
  </si>
  <si>
    <t>ESP 002</t>
  </si>
  <si>
    <t>ESP 003</t>
  </si>
  <si>
    <t>ESP 004</t>
  </si>
  <si>
    <t>ESP 005</t>
  </si>
  <si>
    <t>ESP 006</t>
  </si>
  <si>
    <t>ESP 726</t>
  </si>
  <si>
    <t>TSA 002</t>
  </si>
  <si>
    <t>TSA 003</t>
  </si>
  <si>
    <t>TSA 004</t>
  </si>
  <si>
    <t>TSA 005</t>
  </si>
  <si>
    <t>TSA 006</t>
  </si>
  <si>
    <t>TSA 726</t>
  </si>
  <si>
    <t>TSA 008</t>
  </si>
  <si>
    <t>ISP 002</t>
  </si>
  <si>
    <t>ISP 003</t>
  </si>
  <si>
    <t>ISP 004</t>
  </si>
  <si>
    <t>ISP 005</t>
  </si>
  <si>
    <t>ISP 006</t>
  </si>
  <si>
    <t>ISP 726</t>
  </si>
  <si>
    <t>VSC 100</t>
  </si>
  <si>
    <t>DSS W60</t>
  </si>
  <si>
    <t>DSS W10</t>
  </si>
  <si>
    <t>DSS W15</t>
  </si>
  <si>
    <t>DSS W17</t>
  </si>
  <si>
    <t>DSS W20</t>
  </si>
  <si>
    <t>DRC P60</t>
  </si>
  <si>
    <t>DRC P75</t>
  </si>
  <si>
    <t>DRC P10</t>
  </si>
  <si>
    <t>DRC P12</t>
  </si>
  <si>
    <t>DRC P15</t>
  </si>
  <si>
    <t>DRC P16</t>
  </si>
  <si>
    <t>DRC P17</t>
  </si>
  <si>
    <t>DRC P20</t>
  </si>
  <si>
    <t>DRC P25</t>
  </si>
  <si>
    <t>DRC P30</t>
  </si>
  <si>
    <t>VED 200</t>
  </si>
  <si>
    <t>VED 350</t>
  </si>
  <si>
    <t>VED 500</t>
  </si>
  <si>
    <t>LA Erg</t>
  </si>
  <si>
    <t>VDB 100</t>
  </si>
  <si>
    <t>HVI 200</t>
  </si>
  <si>
    <t>HVI 300</t>
  </si>
  <si>
    <t>HVI 400</t>
  </si>
  <si>
    <t>HVI 500</t>
  </si>
  <si>
    <t>HVI 600</t>
  </si>
  <si>
    <t>HVI 726</t>
  </si>
  <si>
    <t>HVI 800</t>
  </si>
  <si>
    <t>HVI 900</t>
  </si>
  <si>
    <t>HVI 10K</t>
  </si>
  <si>
    <t>HGL 111</t>
  </si>
  <si>
    <t>HWG 100</t>
  </si>
  <si>
    <t>HHV100</t>
  </si>
  <si>
    <t>HHV 101</t>
  </si>
  <si>
    <t>HHV 102</t>
  </si>
  <si>
    <t>HEV 100</t>
  </si>
  <si>
    <t>LA 2500Oc</t>
  </si>
  <si>
    <t>LA 2500Alu</t>
  </si>
  <si>
    <t>LA 2500St</t>
  </si>
  <si>
    <t>LA 2135Oc</t>
  </si>
  <si>
    <t>LA 2135Alu</t>
  </si>
  <si>
    <t>LA 2135St</t>
  </si>
  <si>
    <t>STB W100</t>
  </si>
  <si>
    <t>STB A100</t>
  </si>
  <si>
    <t>LA 100</t>
  </si>
  <si>
    <t>LA 102</t>
  </si>
  <si>
    <t>LA 103</t>
  </si>
  <si>
    <t>LA Top</t>
  </si>
  <si>
    <t>LA 108A</t>
  </si>
  <si>
    <t>LA 108B</t>
  </si>
  <si>
    <t>LA 108C</t>
  </si>
  <si>
    <t>LA 15 FLAT</t>
  </si>
  <si>
    <t>LA 15</t>
  </si>
  <si>
    <t>LA 31</t>
  </si>
  <si>
    <t>LA 46</t>
  </si>
  <si>
    <t>LA Set</t>
  </si>
  <si>
    <t>LA Set40</t>
  </si>
  <si>
    <t>LA Set10</t>
  </si>
  <si>
    <t>AGH-3N1HD25</t>
  </si>
  <si>
    <t>LA Set Bag</t>
  </si>
  <si>
    <t>VSH STE VP</t>
  </si>
  <si>
    <t>VSH STE VPP</t>
  </si>
  <si>
    <t>VSH STE4</t>
  </si>
  <si>
    <t>VSH STE5</t>
  </si>
  <si>
    <t>VSH STE SET</t>
  </si>
  <si>
    <t>VSH Vana</t>
  </si>
  <si>
    <t>VSH 10W</t>
  </si>
  <si>
    <t>VSB 01</t>
  </si>
  <si>
    <t>VSB 22</t>
  </si>
  <si>
    <t>RBA 01</t>
  </si>
  <si>
    <t>RBP 01</t>
  </si>
  <si>
    <t>RBA Bag</t>
  </si>
  <si>
    <t>LA E 5x3x0,6</t>
  </si>
  <si>
    <t>LA C 5x3x0,6</t>
  </si>
  <si>
    <t>LA EU 5x3x0,6</t>
  </si>
  <si>
    <t>LA 5x3S</t>
  </si>
  <si>
    <t>LA 5x3P</t>
  </si>
  <si>
    <t>LA 5x3R</t>
  </si>
  <si>
    <t>LA 5x3RI</t>
  </si>
  <si>
    <t>LA E 6x4x0,7</t>
  </si>
  <si>
    <t>LA C 6x4x0,7</t>
  </si>
  <si>
    <t>LA 6x4S</t>
  </si>
  <si>
    <t>LA 6x4P</t>
  </si>
  <si>
    <t>LA 6x4R</t>
  </si>
  <si>
    <t>LA 6x4RI</t>
  </si>
  <si>
    <t>LA 2x1,7x0,3</t>
  </si>
  <si>
    <t>LA 2x1,7x0,35</t>
  </si>
  <si>
    <t>LA 2x1,7x0,4</t>
  </si>
  <si>
    <t>LA 2x2x0,3</t>
  </si>
  <si>
    <t>LA 2x2x0,35</t>
  </si>
  <si>
    <t>LA 2x2x0,4</t>
  </si>
  <si>
    <t>LA 3x2x0,3</t>
  </si>
  <si>
    <t>LA 3x2x0,35</t>
  </si>
  <si>
    <t>LA 3x2x0,4</t>
  </si>
  <si>
    <t>LA EU 3,4x2x0,3</t>
  </si>
  <si>
    <t>LA EU 3,4x2x0,35</t>
  </si>
  <si>
    <t>LA EU 3,4x2x0,4</t>
  </si>
  <si>
    <t>LA EU 4x3x0,3</t>
  </si>
  <si>
    <t>LA EU 4x3x0,35</t>
  </si>
  <si>
    <t>LA EU 4x3x0,4</t>
  </si>
  <si>
    <t>LA 3,4x2x0,4D</t>
  </si>
  <si>
    <t>LA 3,4x2x0,4D+5</t>
  </si>
  <si>
    <t>LA 3,4x2x0,4P</t>
  </si>
  <si>
    <t>LA 4x3x0,4P</t>
  </si>
  <si>
    <t>LA 6x3x0,4P</t>
  </si>
  <si>
    <t>LA EU 6x5x0,8</t>
  </si>
  <si>
    <t>LA E 7x5x0,8</t>
  </si>
  <si>
    <t>LA E 7x5x0,8+5</t>
  </si>
  <si>
    <t>LA C 7x5x0,8</t>
  </si>
  <si>
    <t>LA C 7x5x0,8+5</t>
  </si>
  <si>
    <t>LA E 8x6x0,8</t>
  </si>
  <si>
    <t>LA E 8x6x0,8+5</t>
  </si>
  <si>
    <t>LA C 8x6x0,8</t>
  </si>
  <si>
    <t>LA C 8x6x0,8+5</t>
  </si>
  <si>
    <t>LA 7x5P</t>
  </si>
  <si>
    <t>LA 7x5R</t>
  </si>
  <si>
    <t>LA 8x6P</t>
  </si>
  <si>
    <t>LA 8x6R</t>
  </si>
  <si>
    <t>Ž 200x100x3L</t>
  </si>
  <si>
    <t>Ž 200x100x5L</t>
  </si>
  <si>
    <t>Ž 200x100x7L</t>
  </si>
  <si>
    <t>Ž 200x100x10L</t>
  </si>
  <si>
    <t>Ž 200x100x3RE80</t>
  </si>
  <si>
    <t>Ž 200x100x5RE80</t>
  </si>
  <si>
    <t>Ž 200x100x7RE80</t>
  </si>
  <si>
    <t>Ž 200x100x10RE80</t>
  </si>
  <si>
    <t>Ž 200x100x3RE120</t>
  </si>
  <si>
    <t>Ž 200x100x5RE120</t>
  </si>
  <si>
    <t>Ž 200x100x7RE120</t>
  </si>
  <si>
    <t>Ž 200x100x10RE120</t>
  </si>
  <si>
    <t>T 200x100x4RE160</t>
  </si>
  <si>
    <t>T 200x100x5RE160</t>
  </si>
  <si>
    <t>T 200x100x4RE200</t>
  </si>
  <si>
    <t>T 200x100x5RE200</t>
  </si>
  <si>
    <t>HJ 220</t>
  </si>
  <si>
    <t>HJ XXX</t>
  </si>
  <si>
    <t>LA PV 600</t>
  </si>
  <si>
    <t>HJ Lano</t>
  </si>
  <si>
    <t>HJ400-G</t>
  </si>
  <si>
    <t>HJ400</t>
  </si>
  <si>
    <t>HJ 24400</t>
  </si>
  <si>
    <t>HJ 25400</t>
  </si>
  <si>
    <t>HJ 26400</t>
  </si>
  <si>
    <t>HJ 24450</t>
  </si>
  <si>
    <t>HJ 25450</t>
  </si>
  <si>
    <t>HJ 26450</t>
  </si>
  <si>
    <t>HJ 20001</t>
  </si>
  <si>
    <t>LA LJ 101</t>
  </si>
  <si>
    <t>HJ 01244</t>
  </si>
  <si>
    <t>HJ 01245</t>
  </si>
  <si>
    <t>HJ 01247</t>
  </si>
  <si>
    <t>HJ 06052</t>
  </si>
  <si>
    <t>HJ 01655</t>
  </si>
  <si>
    <t>LA LJ 102</t>
  </si>
  <si>
    <t>LA LJ 103</t>
  </si>
  <si>
    <t>LA LJ 105</t>
  </si>
  <si>
    <t>LA LJ 106</t>
  </si>
  <si>
    <t>LA LJ 4x8</t>
  </si>
  <si>
    <t>LA LJ 3x7</t>
  </si>
  <si>
    <t>LA PV 100</t>
  </si>
  <si>
    <t>LA PV 101</t>
  </si>
  <si>
    <t>LA PV 102</t>
  </si>
  <si>
    <t>LA 400m</t>
  </si>
  <si>
    <t>Pas 10Sk</t>
  </si>
  <si>
    <t>Pas 20Sk</t>
  </si>
  <si>
    <t>Pas 30Sk</t>
  </si>
  <si>
    <t>Pas 50Sk</t>
  </si>
  <si>
    <t>Pas 100Sk</t>
  </si>
  <si>
    <t>Pas 100Sk Kamelon</t>
  </si>
  <si>
    <t>Pas 10Oc</t>
  </si>
  <si>
    <t>Pas 10Oc+</t>
  </si>
  <si>
    <t>Pas 20Oc</t>
  </si>
  <si>
    <t>Pas 20Oc+</t>
  </si>
  <si>
    <t>Pas 30Oc</t>
  </si>
  <si>
    <t>Pas 30Oc+</t>
  </si>
  <si>
    <t>Pas 50Oc</t>
  </si>
  <si>
    <t>Pas 50Oc+</t>
  </si>
  <si>
    <t>Pas 100Oc</t>
  </si>
  <si>
    <t>Mess Kol</t>
  </si>
  <si>
    <t>Mess 3m</t>
  </si>
  <si>
    <t>Mess 6m</t>
  </si>
  <si>
    <t>Vaha</t>
  </si>
  <si>
    <t>RU50319</t>
  </si>
  <si>
    <t>UKV4</t>
  </si>
  <si>
    <t>UKV8</t>
  </si>
  <si>
    <t>UKV W</t>
  </si>
  <si>
    <t>UKVZ</t>
  </si>
  <si>
    <t>Značící kužely, misky</t>
  </si>
  <si>
    <t>VCM 4</t>
  </si>
  <si>
    <t>VCM 9</t>
  </si>
  <si>
    <t>VCM 12</t>
  </si>
  <si>
    <t>VCM 15</t>
  </si>
  <si>
    <t>VCM 2S40</t>
  </si>
  <si>
    <t>FEM 30+1</t>
  </si>
  <si>
    <t>FEM 40+1</t>
  </si>
  <si>
    <t>Line</t>
  </si>
  <si>
    <t>START KLA</t>
  </si>
  <si>
    <t>Padak S</t>
  </si>
  <si>
    <t>Padak L</t>
  </si>
  <si>
    <t>AGL F09M</t>
  </si>
  <si>
    <t>AGL F09MK</t>
  </si>
  <si>
    <t>AGL F09M PUR</t>
  </si>
  <si>
    <t>AGL F04M PUR</t>
  </si>
  <si>
    <t>AGL F09pop</t>
  </si>
  <si>
    <t>GR PVC BB</t>
  </si>
  <si>
    <t>GR PVC L</t>
  </si>
  <si>
    <t>GRC 300</t>
  </si>
  <si>
    <t>VSR BH9</t>
  </si>
  <si>
    <t>VPW 60050</t>
  </si>
  <si>
    <t>VSRB 100LY</t>
  </si>
  <si>
    <t>Lanc 2</t>
  </si>
  <si>
    <t>Lanc 4</t>
  </si>
  <si>
    <t>Lanc 6</t>
  </si>
  <si>
    <t>Lanc 8</t>
  </si>
  <si>
    <t>Lanc 10</t>
  </si>
  <si>
    <t>WJ</t>
  </si>
  <si>
    <t>ZATEZ</t>
  </si>
  <si>
    <t>LA opas WL</t>
  </si>
  <si>
    <t>LA elast</t>
  </si>
  <si>
    <t>TBN 800</t>
  </si>
  <si>
    <t>Cislo</t>
  </si>
  <si>
    <t>Cislo jednostr</t>
  </si>
  <si>
    <t>MB 001</t>
  </si>
  <si>
    <t>MB 002</t>
  </si>
  <si>
    <t>MB 003</t>
  </si>
  <si>
    <t>MB 004</t>
  </si>
  <si>
    <t>MB 005</t>
  </si>
  <si>
    <t>MB006</t>
  </si>
  <si>
    <t>VMB 001</t>
  </si>
  <si>
    <t>VMB 015</t>
  </si>
  <si>
    <t>VMB 002</t>
  </si>
  <si>
    <t>VMB 003</t>
  </si>
  <si>
    <t>VMB 004</t>
  </si>
  <si>
    <t>VMB 005</t>
  </si>
  <si>
    <t>VMB 006</t>
  </si>
  <si>
    <t>VMB 007</t>
  </si>
  <si>
    <t>VMB 008</t>
  </si>
  <si>
    <t>VMB 009</t>
  </si>
  <si>
    <t>VMB 010</t>
  </si>
  <si>
    <t>VMB 001L</t>
  </si>
  <si>
    <t>VMB 002L</t>
  </si>
  <si>
    <t>VMB 003L</t>
  </si>
  <si>
    <t>VMB 004L</t>
  </si>
  <si>
    <t>VMB 005L</t>
  </si>
  <si>
    <t>MB 003DG</t>
  </si>
  <si>
    <t>MB 004DG</t>
  </si>
  <si>
    <t>MB 005DG</t>
  </si>
  <si>
    <t>MB 003SG</t>
  </si>
  <si>
    <t>MB 004SG</t>
  </si>
  <si>
    <t>MB 005SG</t>
  </si>
  <si>
    <t>MB 002R</t>
  </si>
  <si>
    <t>MB 003R</t>
  </si>
  <si>
    <t>MB 004R</t>
  </si>
  <si>
    <t>MB 005R</t>
  </si>
  <si>
    <t>MB popruh</t>
  </si>
  <si>
    <t>JS 307</t>
  </si>
  <si>
    <t>LA30</t>
  </si>
  <si>
    <t>LA100</t>
  </si>
  <si>
    <t>LA800 00</t>
  </si>
  <si>
    <t>LA800 02</t>
  </si>
  <si>
    <t>LA800 02R</t>
  </si>
  <si>
    <t>LA800 02B</t>
  </si>
  <si>
    <t>LA800 01</t>
  </si>
  <si>
    <t>LA800 03</t>
  </si>
  <si>
    <t>LA800 04</t>
  </si>
  <si>
    <t>CAP</t>
  </si>
  <si>
    <t>LA 500</t>
  </si>
  <si>
    <t>LA 500R</t>
  </si>
  <si>
    <t>LA 128</t>
  </si>
  <si>
    <t>LA 177</t>
  </si>
  <si>
    <t>LA6677</t>
  </si>
  <si>
    <t>Sprint</t>
  </si>
  <si>
    <t>LA WL1</t>
  </si>
  <si>
    <t>NH</t>
  </si>
  <si>
    <t>NH SET</t>
  </si>
  <si>
    <t>NH SET16+K</t>
  </si>
  <si>
    <t>LA Sport s.r.o.</t>
  </si>
  <si>
    <t>Fakturační adresa: Lísková 13, 312 16 Plzeň</t>
  </si>
  <si>
    <t>Sklad: Svidná 1, 332 03 Šťáhlavy, CZ</t>
  </si>
  <si>
    <t>Tel.: 608703331</t>
  </si>
  <si>
    <t>lasport@volny.cz</t>
  </si>
  <si>
    <t>www.lasport.net</t>
  </si>
  <si>
    <t>IČ: 26342995</t>
  </si>
  <si>
    <t>DIČ: CZ 26342995</t>
  </si>
  <si>
    <t>K 200x100x2 RE80</t>
  </si>
  <si>
    <t>K 200x200x2 RE80</t>
  </si>
  <si>
    <t>K 200x300x2 RE80</t>
  </si>
  <si>
    <t>K 200x400x2 RE80</t>
  </si>
  <si>
    <t>K 200x500x2 RE80</t>
  </si>
  <si>
    <t>K 200x600x2 RE80</t>
  </si>
  <si>
    <t>K 200x700x2 RE80</t>
  </si>
  <si>
    <t>K 200x800x2 RE80</t>
  </si>
  <si>
    <t>K 200x900x2 RE80</t>
  </si>
  <si>
    <t>K 200x1000x2 RE80</t>
  </si>
  <si>
    <t>K 180x100x2 RE80</t>
  </si>
  <si>
    <t>K 180x200x2 RE80</t>
  </si>
  <si>
    <t>K 180x300x2 RE80</t>
  </si>
  <si>
    <t>K 180x400x2 RE80</t>
  </si>
  <si>
    <t>K 180x500x2 RE80</t>
  </si>
  <si>
    <t>K 180x600x2 RE80</t>
  </si>
  <si>
    <t>K 180x700x2 RE80</t>
  </si>
  <si>
    <t>K 180x800x2 RE80</t>
  </si>
  <si>
    <t>K 180x900x2 RE80</t>
  </si>
  <si>
    <t>K 180x1000x2 RE80</t>
  </si>
  <si>
    <t>K 100x100x2 RE80</t>
  </si>
  <si>
    <t>K 100x200x2 RE80</t>
  </si>
  <si>
    <t>K 100x300x2 RE80</t>
  </si>
  <si>
    <t>K 100x400x2 RE80</t>
  </si>
  <si>
    <t>K 100x500x2 RE80</t>
  </si>
  <si>
    <t>K 100x600x2 RE80</t>
  </si>
  <si>
    <t>K 100x700x2 RE80</t>
  </si>
  <si>
    <t>K 100x800x2 RE80</t>
  </si>
  <si>
    <t>K 100x900x2 RE80</t>
  </si>
  <si>
    <t>K 100x1000x2 RE80</t>
  </si>
  <si>
    <t>Ž 200x100x3RE100</t>
  </si>
  <si>
    <t>Ž 200x100x5RE100</t>
  </si>
  <si>
    <t>Ž 200x100x7RE100</t>
  </si>
  <si>
    <t>Ž 200x100x10RE100</t>
  </si>
  <si>
    <t>LA100/3</t>
  </si>
  <si>
    <t>Nové ceny od 15.1.2018</t>
  </si>
  <si>
    <t>HGL 111A</t>
  </si>
  <si>
    <t>HHV 103</t>
  </si>
  <si>
    <t>LA 608</t>
  </si>
  <si>
    <t>NH Bag</t>
  </si>
  <si>
    <t>NH Key</t>
  </si>
  <si>
    <t>Training javelin with steel head 300g</t>
  </si>
  <si>
    <t>Training javelin with steel head 400g</t>
  </si>
  <si>
    <t>Training javelin with steel head 500g</t>
  </si>
  <si>
    <t>Training javelin with steel head 600g</t>
  </si>
  <si>
    <t>Training javelin with steel head 700g</t>
  </si>
  <si>
    <t>Training javelin with steel head 800g</t>
  </si>
  <si>
    <t>Javelin Throw</t>
  </si>
  <si>
    <t>Pricelist LA Sport</t>
  </si>
  <si>
    <t>… for good athletes …</t>
  </si>
  <si>
    <t>EUR</t>
  </si>
  <si>
    <t>Javelins LA Practice – training javelins with steel head</t>
  </si>
  <si>
    <t>JAvelines LA Practice – training javelins with rubber head</t>
  </si>
  <si>
    <t>Training javelin with rubber head 400g</t>
  </si>
  <si>
    <t>Training javelin with rubber head 500g</t>
  </si>
  <si>
    <t>Training javelin with rubber head 600g</t>
  </si>
  <si>
    <t>Javelins LA Hystrix – competition – alu with steel head, IAAF</t>
  </si>
  <si>
    <t>Competition alu javelin with steel head 500g, IAAF</t>
  </si>
  <si>
    <t>Competition alu javelin with steel head 600g, IAAF</t>
  </si>
  <si>
    <t>Competition alu javelin with steel head 700g, IAAF</t>
  </si>
  <si>
    <t>Competition alu javelin with steel head 800g, IAAF</t>
  </si>
  <si>
    <t>Trainink plastic javelins, foam javelins, whistler howlers</t>
  </si>
  <si>
    <t>Turbojavelin (plastic) 250g</t>
  </si>
  <si>
    <t>Training javelin plastic 300g</t>
  </si>
  <si>
    <t>Training javelin plastic 400g</t>
  </si>
  <si>
    <t>Training javelin plastic 500g</t>
  </si>
  <si>
    <t>Training javelin plastic 600g</t>
  </si>
  <si>
    <t>Kid´s foam javelin 90cm</t>
  </si>
  <si>
    <t>Whistler howler L (3 whistlers)</t>
  </si>
  <si>
    <t>Whistler howler S (2 whistlers)</t>
  </si>
  <si>
    <t>Javelin balls</t>
  </si>
  <si>
    <t>Javelin balls rubber cover – indoor</t>
  </si>
  <si>
    <t>Javelin knocken balls – indoor</t>
  </si>
  <si>
    <t>Throwing balls</t>
  </si>
  <si>
    <t>Javelin bag</t>
  </si>
  <si>
    <t>VRB Tail 1</t>
  </si>
  <si>
    <t>VRB Tail 6</t>
  </si>
  <si>
    <t>Shot Put</t>
  </si>
  <si>
    <t>Training casted shot puts – EKONOM, (weight +/-3%)</t>
  </si>
  <si>
    <t>Training casted shot put 2kg</t>
  </si>
  <si>
    <t>Training casted shot put 3kg</t>
  </si>
  <si>
    <t>Training casted shot put 4kg</t>
  </si>
  <si>
    <t>Training casted shot put 5kg</t>
  </si>
  <si>
    <t>Training casted shot put 6kg</t>
  </si>
  <si>
    <t>Training casted shot put 7,26kg</t>
  </si>
  <si>
    <t>Training turned shot puts</t>
  </si>
  <si>
    <t>Training turned shot put 2kg</t>
  </si>
  <si>
    <t>Training turned shot put 3kg</t>
  </si>
  <si>
    <t>Training turned shot put 4kg</t>
  </si>
  <si>
    <t>Training turned shot put 5kg</t>
  </si>
  <si>
    <t>Training turned shot put 6kg</t>
  </si>
  <si>
    <t>Training turned shot put 7,26kg</t>
  </si>
  <si>
    <t>Training turned shot put 8kg</t>
  </si>
  <si>
    <t>Indoor shot put – rubber cover</t>
  </si>
  <si>
    <t>Indoor shot put 2kg</t>
  </si>
  <si>
    <t>Indoor shot put 3kg</t>
  </si>
  <si>
    <t>Indoor shot put 4kg</t>
  </si>
  <si>
    <t>Indoor shot put 5kg</t>
  </si>
  <si>
    <t>Indoor shot put 6kg</t>
  </si>
  <si>
    <t>Indoor shot put 7,26kg</t>
  </si>
  <si>
    <t>Accessories</t>
  </si>
  <si>
    <t>Transport bag – shot put</t>
  </si>
  <si>
    <t>Stand for shot puts</t>
  </si>
  <si>
    <t>LA SP Stand</t>
  </si>
  <si>
    <t>Discus Throw</t>
  </si>
  <si>
    <t>Discus – plastic, steel rim</t>
  </si>
  <si>
    <t>Competition plastic discus 1,5kg</t>
  </si>
  <si>
    <t>Competition plastic discus 1,75kg</t>
  </si>
  <si>
    <t>Competition plastic discus 2kg</t>
  </si>
  <si>
    <t>Training – wooden, steel rim</t>
  </si>
  <si>
    <t>Training discus – wooden, steel rim 0,6kg</t>
  </si>
  <si>
    <t>Training discus – wooden, steel rim 1kg</t>
  </si>
  <si>
    <t>Training discus – wooden, steel rim 1,5kg</t>
  </si>
  <si>
    <t>Training discus – wooden, steel rim 1,75kg</t>
  </si>
  <si>
    <t>Training discus – wooden, steel rim 2kg</t>
  </si>
  <si>
    <t>Rubber discus – training</t>
  </si>
  <si>
    <t>Rubber discus 0,6kg</t>
  </si>
  <si>
    <t>Rubber discus 0,75kg</t>
  </si>
  <si>
    <t>Rubber discus 1kg</t>
  </si>
  <si>
    <t>Rubber discus 1,2kg</t>
  </si>
  <si>
    <t>Rubber discus 1,5kg</t>
  </si>
  <si>
    <t>Rubber discus 1,6kg</t>
  </si>
  <si>
    <t>Rubber discus 1,75kg</t>
  </si>
  <si>
    <t>Rubber discus 2kg</t>
  </si>
  <si>
    <t>Rubber discus 2,5kg</t>
  </si>
  <si>
    <t>Rubber discus 3kg</t>
  </si>
  <si>
    <t>Hollow rubber discus for kids</t>
  </si>
  <si>
    <t>Rubber discus hollow 200g</t>
  </si>
  <si>
    <t>Rubber discus hollow 350g</t>
  </si>
  <si>
    <t>Rubber discus hollow 500g</t>
  </si>
  <si>
    <t>Ergonomic discus</t>
  </si>
  <si>
    <t>Transport bag – discus</t>
  </si>
  <si>
    <t>Stand for discuses</t>
  </si>
  <si>
    <t>LA DC Stand</t>
  </si>
  <si>
    <t>Hammer Throw</t>
  </si>
  <si>
    <t>Competition hammers with steel head</t>
  </si>
  <si>
    <t>Competition hammer, turned 4kg</t>
  </si>
  <si>
    <t>Competition hammer, turned 3kg</t>
  </si>
  <si>
    <t>Competition hammer, turned 5kg</t>
  </si>
  <si>
    <t>Competition hammer, turned 6kg</t>
  </si>
  <si>
    <t>Competition hammer, turned 7,26kg</t>
  </si>
  <si>
    <t>Competition hammer, turned 8kg</t>
  </si>
  <si>
    <t>Competition hammer, turned 9kg</t>
  </si>
  <si>
    <t>Competition hammer, turned 10kg</t>
  </si>
  <si>
    <t>Competition hammers with stainless-steel head</t>
  </si>
  <si>
    <t>Hammer gloves left/right, S,M,L,XL</t>
  </si>
  <si>
    <t>Hammer wire (97, 98, 99cm)</t>
  </si>
  <si>
    <t>Hammer handle</t>
  </si>
  <si>
    <t>Training kid´s hammer 400g – rubber, hollow</t>
  </si>
  <si>
    <t>Stands for hammers</t>
  </si>
  <si>
    <t>LA H Stand</t>
  </si>
  <si>
    <t>Rubber ball 150g</t>
  </si>
  <si>
    <t>Leather ball 150g</t>
  </si>
  <si>
    <t>Rubber  ball 350g</t>
  </si>
  <si>
    <t>Tail to the ball – strap with velcro and ribbons</t>
  </si>
  <si>
    <t>Tail to the ball – set, 6pcs</t>
  </si>
  <si>
    <t>Bag for 5 javelins</t>
  </si>
  <si>
    <t>Stand for javelins (12pcs)</t>
  </si>
  <si>
    <t>Competition hammer, turned 2kg</t>
  </si>
  <si>
    <t>HGL LA</t>
  </si>
  <si>
    <t>DTA 5</t>
  </si>
  <si>
    <t>DTS 5</t>
  </si>
  <si>
    <t>Ground ancors - set - Hammer Throw</t>
  </si>
  <si>
    <t>Ground ancors - set - Discus Throw</t>
  </si>
  <si>
    <t>Prices do not include transport and instalation costs and special safety elements.</t>
  </si>
  <si>
    <t>Prices include net. Do not include ground ancors.</t>
  </si>
  <si>
    <t>Safety elements – to customer´s needs, for request.</t>
  </si>
  <si>
    <t>Safety Cage - Discus and Hammer Throw, Alu, 10/7m.</t>
  </si>
  <si>
    <t xml:space="preserve">Safety Cage - Discus Throw, Alu, 5m. </t>
  </si>
  <si>
    <t xml:space="preserve">Safety Cage - Discus Throw, Steel, 5m. </t>
  </si>
  <si>
    <t>Equipment for Discus Throw, Hammer Throw, Shot Put</t>
  </si>
  <si>
    <t>Hammer and discus throwing safety cages LA Sport</t>
  </si>
  <si>
    <t xml:space="preserve">Throwing circles and other equipment for throwing field events </t>
  </si>
  <si>
    <t>Hammer Throw / Shot Put</t>
  </si>
  <si>
    <t>Discus throwing circle 2500mm – steel</t>
  </si>
  <si>
    <t>Discus throwing circle 2500mm – alu</t>
  </si>
  <si>
    <t>Discus throwing circle 2500mm – stainless</t>
  </si>
  <si>
    <t>Shot put throwing circle 2135mm – steel</t>
  </si>
  <si>
    <t>Shot put throwing circle 2135mm – alu</t>
  </si>
  <si>
    <t>Shot put throwing circle 2135mm –  stainless</t>
  </si>
  <si>
    <t>Shot put toe board - wooden</t>
  </si>
  <si>
    <t>Shot put toe board - alu</t>
  </si>
  <si>
    <t>Hurdles</t>
  </si>
  <si>
    <t>Competition hurdle - with adjustable weight in legs</t>
  </si>
  <si>
    <t>All-alu hurdle (686, 762, 838, 914, 991, 1067mm), IAAF</t>
  </si>
  <si>
    <t>All-alu hurdle (686, 762, 838, 914, 991, 1067mm)</t>
  </si>
  <si>
    <t>Steel hurdle (762, 838, 914, 991, 1067mm)</t>
  </si>
  <si>
    <t xml:space="preserve">Additional plastic bar </t>
  </si>
  <si>
    <t>Training hurdle</t>
  </si>
  <si>
    <t>Training hurdle (686, 762, 838, 914, 991, 1067mm)</t>
  </si>
  <si>
    <t>Training hurdle (600, 686, 762, 838, 914mm)</t>
  </si>
  <si>
    <t>Training hurdle (500, 600, 686, 762mm)</t>
  </si>
  <si>
    <t>Training plastic hurdle - bent, flat side view, yellow, width 46cm, height 15cm</t>
  </si>
  <si>
    <t>Training plastic hurdle - bent, orange, width 46cm, height 15cm</t>
  </si>
  <si>
    <t>Training plastic hurdle - bent, orange, width 46cm, height 31cm</t>
  </si>
  <si>
    <t>Training plastic hurdle - bent, orange, width 46cm, height 46cm</t>
  </si>
  <si>
    <t>Set of PUR Hurdles(„A“, head, base)</t>
  </si>
  <si>
    <t>„A“ part</t>
  </si>
  <si>
    <t>head part</t>
  </si>
  <si>
    <t>Plastic hurdle, adjustable hights 15/23/30cm</t>
  </si>
  <si>
    <t>Bag for Kid´s training hurdles</t>
  </si>
  <si>
    <t>Steeplechase</t>
  </si>
  <si>
    <t>Hurdle to water pool</t>
  </si>
  <si>
    <t>Cover to water pool</t>
  </si>
  <si>
    <t>Steeplechase hurdle – 5m</t>
  </si>
  <si>
    <t>Set of Steeplechase hurdles (4+1)</t>
  </si>
  <si>
    <t xml:space="preserve">Alu Tube for water pool </t>
  </si>
  <si>
    <t>VSH STE W</t>
  </si>
  <si>
    <t>Transport cart for hurdles (5-10pcs) – alu</t>
  </si>
  <si>
    <t>Starting Blocks</t>
  </si>
  <si>
    <t>School starting block "Z"</t>
  </si>
  <si>
    <t>SB 100</t>
  </si>
  <si>
    <t>Transport cart for hurdles (20-30ks) – alu</t>
  </si>
  <si>
    <t>Relay Baton</t>
  </si>
  <si>
    <t>Plastic Relay Baton</t>
  </si>
  <si>
    <t>Alu Relay Baton,  IAAF</t>
  </si>
  <si>
    <t>Bag for set f Relay Batons (6 or 8kpcs)</t>
  </si>
  <si>
    <t>Landing Areas LA Sport 6x4x0,7m and 8x6x0,8/0,4 have Certificates IAAF.</t>
  </si>
  <si>
    <t>Landing Area 5x3x0,6m</t>
  </si>
  <si>
    <t>Landing Area 6x4x0,7</t>
  </si>
  <si>
    <t>Landing Areas for schools</t>
  </si>
  <si>
    <r>
      <rPr>
        <b/>
        <sz val="9"/>
        <rFont val="Arial"/>
        <family val="2"/>
        <charset val="238"/>
      </rPr>
      <t>ELITE</t>
    </r>
    <r>
      <rPr>
        <sz val="9"/>
        <rFont val="Arial"/>
        <family val="2"/>
        <charset val="238"/>
      </rPr>
      <t xml:space="preserve">  - each component in it´s own cover, landing cover with PUR filling in it´s own cover, connected by strong Velcro.</t>
    </r>
  </si>
  <si>
    <r>
      <rPr>
        <b/>
        <sz val="9"/>
        <color indexed="8"/>
        <rFont val="Arial"/>
        <family val="2"/>
        <charset val="238"/>
      </rPr>
      <t>COMPETITION</t>
    </r>
    <r>
      <rPr>
        <sz val="9"/>
        <color indexed="8"/>
        <rFont val="Arial"/>
        <family val="2"/>
        <charset val="238"/>
      </rPr>
      <t xml:space="preserve"> - components and landing cover in one common cover</t>
    </r>
  </si>
  <si>
    <r>
      <rPr>
        <b/>
        <sz val="9"/>
        <color indexed="8"/>
        <rFont val="Arial"/>
        <family val="2"/>
        <charset val="238"/>
      </rPr>
      <t>EUROSTAR</t>
    </r>
    <r>
      <rPr>
        <sz val="9"/>
        <color indexed="8"/>
        <rFont val="Arial"/>
        <family val="2"/>
        <charset val="238"/>
      </rPr>
      <t xml:space="preserve"> - each component  in it´s own cover, connected by strong Velcro, without landing cover.</t>
    </r>
  </si>
  <si>
    <t>Competition Landing Area ELITE, 5x3x0,6m /3 parts + landing cover 5cm/</t>
  </si>
  <si>
    <t>Landing Areas LA SPORT</t>
  </si>
  <si>
    <t>Competition Landing Area ELITE, 6x4x0,7m, IAAF</t>
  </si>
  <si>
    <t>Landing Area COMPETITION, high jump 6x4x0,7m</t>
  </si>
  <si>
    <t>Cover Roof with wheels LA 6x4m</t>
  </si>
  <si>
    <t>Waterproof cover LA 6x4m</t>
  </si>
  <si>
    <t>Steel-zinc galvanized grid LA 6x4m</t>
  </si>
  <si>
    <t>Integrated light firm foam grid under LA 6x4m</t>
  </si>
  <si>
    <t>Competition landing area EUROSTAR, high jump- 5x3x0,6m /from 3 parts/</t>
  </si>
  <si>
    <t>Cover Roof with wheels LA 5x3m</t>
  </si>
  <si>
    <t>Waterproof cover LA 5x3m</t>
  </si>
  <si>
    <t>Steel-zinc galvanized grid LA 5x3m</t>
  </si>
  <si>
    <t>Integrated light firm foam grid under LA 5x3m</t>
  </si>
  <si>
    <t>Landing Area COMPETITION, high jump 5x3x0,6m /1 part/</t>
  </si>
  <si>
    <t>Landing Area 200x170x30cm</t>
  </si>
  <si>
    <t>Landing Area 200x170x35cm</t>
  </si>
  <si>
    <t>Landing Area 200x170x40cm</t>
  </si>
  <si>
    <t>Landing Area 200x200x30cm</t>
  </si>
  <si>
    <t>Landing Area 200x200x35cm</t>
  </si>
  <si>
    <t>Landing Area 200x200x40cm</t>
  </si>
  <si>
    <t>Landing Area 300x200x30cm</t>
  </si>
  <si>
    <t>Landing Area 300x200x35cm</t>
  </si>
  <si>
    <t>Landing Area 300x200x40cm</t>
  </si>
  <si>
    <t>Landing Area EUROSTAR - from 2 parts – 3,4x2x0,3m</t>
  </si>
  <si>
    <t>Landing Area EUROSTAR - from 2 parts – 3,4x2x0,35m</t>
  </si>
  <si>
    <t>Landing Area EUROSTAR - from 2 parts– 3,4x2x0,4m</t>
  </si>
  <si>
    <t>Landing Area EUROSTAR - from 2 parts – 4x3x0,3m</t>
  </si>
  <si>
    <t>Landing Area EUROSTAR - from 2 parts – 4x3x0,35m</t>
  </si>
  <si>
    <t>Landing Area EUROSTAR - from 2 parts – 4x3x0,4m</t>
  </si>
  <si>
    <t>Landing cover 3,4x2x0,4m with PUR filling - thickness 5cm - for 2 parts 2x1,7x0,4m.</t>
  </si>
  <si>
    <t>Landing cover 3,4x2x0,4m for 2 parts 2x1,7x0,4m</t>
  </si>
  <si>
    <t>Rain cover 3,4x2x0,4m</t>
  </si>
  <si>
    <t>Rain cover 4x3x0,4m</t>
  </si>
  <si>
    <t>Rain cover 6x3x0,4m</t>
  </si>
  <si>
    <t>Pole Vault Landing Areas LA SPORT</t>
  </si>
  <si>
    <t>Rain cover LA 7x5x0,8</t>
  </si>
  <si>
    <t>Steel-zinc galvanized grid LA 7x5x0,8</t>
  </si>
  <si>
    <t>Rain cover LA 8x6x0,8</t>
  </si>
  <si>
    <t>Steel-zinc galvanized grid LA 8x6x0,8</t>
  </si>
  <si>
    <t>Competition PV landing area ELITE, 8x6x0,8-0,4m, IAAF</t>
  </si>
  <si>
    <t>Competition PV landing area ELITE – 8x6x0,8-0,4m with integrated grid</t>
  </si>
  <si>
    <t>PV landing area COMPETITION – 8x6x0,8-0,4m</t>
  </si>
  <si>
    <t>PV landing area COMPETITION – 8x6x0,8-0,4m with integrated grid</t>
  </si>
  <si>
    <t>PV landing area ELITE - 7x5x0,8-0,4m</t>
  </si>
  <si>
    <t>PV landing area ELITE – 7x5x0,8-0,4m with integrated grid</t>
  </si>
  <si>
    <t>PV landing area COMPETITION - 7x5x0,8-0,4m</t>
  </si>
  <si>
    <t>PV landing area COMPETITION – 7x5x0,8-0,4m with integrated grid</t>
  </si>
  <si>
    <t>School PV landing area EUROSTAR – 6x5x0,8-0,4m</t>
  </si>
  <si>
    <t>Mats LA SPORT</t>
  </si>
  <si>
    <t>Mat 200x100cm – height 5cm, filling: light sandwich PU&amp;PE</t>
  </si>
  <si>
    <t>Mat 200x100cm – thickness 3cm, filling: light sandwich PU&amp;PE</t>
  </si>
  <si>
    <t>Mat 200x100cm – thickness 7cm, filling: light sandwich PU&amp;PE</t>
  </si>
  <si>
    <t>Mat 200x100cm – thickness 10cm, filling: light sandwich PU&amp;PE</t>
  </si>
  <si>
    <t>Mat 200x100cm – thickness 3cm, RP80 (density 80kg/cbm)</t>
  </si>
  <si>
    <t>Mat 200x100cm – thickness 5cm, RP80</t>
  </si>
  <si>
    <t>Mat 200x100cm – thickness 7cm, RP80</t>
  </si>
  <si>
    <t>Mat 200x100cm – thickness 10cm, RP80</t>
  </si>
  <si>
    <t>Mat 200x100cm – thickness 3cm, RP100 (density 100kg/cbm)</t>
  </si>
  <si>
    <t xml:space="preserve">Mat 200x100cm – thickness 5cm, RP100 </t>
  </si>
  <si>
    <t xml:space="preserve">Žíněnka 200x100cm – thickness 10cm, RP100 </t>
  </si>
  <si>
    <t>Žíněnka 200x100cm – thickness 3cm, RP120 (density 120kg/cbm)</t>
  </si>
  <si>
    <t>Žíněnka 200x100cm – thickness 5cm, RP120</t>
  </si>
  <si>
    <t>Žíněnka 200x100cm – thickness 7cm, RP120</t>
  </si>
  <si>
    <t>Žíněnka 200x100cm – thickness 10cm, RP120</t>
  </si>
  <si>
    <t>We produce also mats of other sizes, connectable by Velcro, mats with enforced corners, leather corners, all-leather mats, foldable mats, mats to customer´s needs.</t>
  </si>
  <si>
    <t>SW 90x90x70/40cm</t>
  </si>
  <si>
    <t>SW 90x100x70/40cm</t>
  </si>
  <si>
    <t>SW 90x120x70/40cm</t>
  </si>
  <si>
    <t>SW 120x90x80/40cm</t>
  </si>
  <si>
    <t>SW 120x100x80/40cm</t>
  </si>
  <si>
    <t>SW 120x120x80/40cm</t>
  </si>
  <si>
    <t>height 90cm/lenght 90cm/width 70/40cm – 3 parts</t>
  </si>
  <si>
    <t>height 90cm/lenght 100cm/width 70/40cm – 3 parts</t>
  </si>
  <si>
    <t>height 90cm/lenght 120cm/width 70/40cm – 3 parts</t>
  </si>
  <si>
    <t>height 120cm/lenght 90cm/width 80/40cm – 4 parts</t>
  </si>
  <si>
    <t>height 120cm/lenght 100cm/width 80/40cm – 4 parts</t>
  </si>
  <si>
    <t>height 120cm/lenght 120cm/width 80/40cm – 4 parts</t>
  </si>
  <si>
    <t>Width 2m/1,8m/1m</t>
  </si>
  <si>
    <r>
      <t>Gymnastic carpet</t>
    </r>
    <r>
      <rPr>
        <sz val="9"/>
        <color indexed="8"/>
        <rFont val="Arial"/>
        <family val="2"/>
        <charset val="238"/>
      </rPr>
      <t xml:space="preserve"> – antislip/fabric </t>
    </r>
    <r>
      <rPr>
        <i/>
        <sz val="9"/>
        <color indexed="8"/>
        <rFont val="Arial"/>
        <family val="2"/>
        <charset val="238"/>
      </rPr>
      <t>kortexin</t>
    </r>
    <r>
      <rPr>
        <sz val="9"/>
        <color indexed="8"/>
        <rFont val="Arial"/>
        <family val="2"/>
        <charset val="238"/>
      </rPr>
      <t>/filling RP80 2cm/assorted colores.</t>
    </r>
  </si>
  <si>
    <t>...antislip, grids, assorted colores/fillings/sizes…</t>
  </si>
  <si>
    <t>Gym carpet – width 2m, length 1m (thickness 2 cm)</t>
  </si>
  <si>
    <t>Gym carpet – width 2m, length 2m</t>
  </si>
  <si>
    <t>Gym carpet – width 2m, length 3m</t>
  </si>
  <si>
    <t>Gym carpet – width 2m, length 4m</t>
  </si>
  <si>
    <t>Gym carpet – width 2m, length 5m</t>
  </si>
  <si>
    <t>Gym carpet – width 2m, length 6m</t>
  </si>
  <si>
    <t>Gym carpet – width 2m, length 7m</t>
  </si>
  <si>
    <t>Gym carpet – width 2m, length 8m</t>
  </si>
  <si>
    <t>Gym carpet – width 2m, length 9m</t>
  </si>
  <si>
    <t>Gym carpet – width 2m, length 10m</t>
  </si>
  <si>
    <t>Gym carpet – width 1,8m, length 1m</t>
  </si>
  <si>
    <t>Gym carpet – width 1,8m, length 2m</t>
  </si>
  <si>
    <t>Gym carpet – width 1,8m, length 3m</t>
  </si>
  <si>
    <t>Gym carpet – width 1,8m, length 4m</t>
  </si>
  <si>
    <t>Gym carpet – width 1,8m, length 5m</t>
  </si>
  <si>
    <t>Gym carpet – width 1,8m, length 6m</t>
  </si>
  <si>
    <t>Gym carpet – width 1,8m, length 7m</t>
  </si>
  <si>
    <t>Gym carpet – width 1,8m, length 8m</t>
  </si>
  <si>
    <t>Gym carpet – width 1,8m, length 9m</t>
  </si>
  <si>
    <t>Gym carpet – width 1,8m, length 10m</t>
  </si>
  <si>
    <t>Gym carpet – width 1m, length 1m</t>
  </si>
  <si>
    <t>Gym carpet – width 1m, length 2m</t>
  </si>
  <si>
    <t>Gym carpet – width 1m, length 3m</t>
  </si>
  <si>
    <t>Gym carpet – width 1m, length 4m</t>
  </si>
  <si>
    <t>Gym carpet – width 1m, length 5m</t>
  </si>
  <si>
    <t>Gym carpet – width 1m, length 6m</t>
  </si>
  <si>
    <t>Gym carpet – width 1m, length 7m</t>
  </si>
  <si>
    <t>Gym carpet – width 1m, length 8m</t>
  </si>
  <si>
    <t>Gym carpet – width 1m, length 9m</t>
  </si>
  <si>
    <t>Gym carpet – width 1m, length 10m</t>
  </si>
  <si>
    <t>High jump stands</t>
  </si>
  <si>
    <t>Pole Vault stands</t>
  </si>
  <si>
    <t>Stands</t>
  </si>
  <si>
    <t>HJ Crossbars – 4m</t>
  </si>
  <si>
    <t>PV Crossbars – 4,5m</t>
  </si>
  <si>
    <t>Other equipment - Track&amp;Field</t>
  </si>
  <si>
    <t>Training equipment</t>
  </si>
  <si>
    <t>Sportswear</t>
  </si>
  <si>
    <t>Shoes, Spikes</t>
  </si>
  <si>
    <t xml:space="preserve">Mat 200x100cm – thickness 7cm, RP100 </t>
  </si>
  <si>
    <t>Gym wedge</t>
  </si>
  <si>
    <t>GW 75x75x30</t>
  </si>
  <si>
    <t>GW 100x85x40</t>
  </si>
  <si>
    <t>GW 100x85x50</t>
  </si>
  <si>
    <t>GW S160x100x60</t>
  </si>
  <si>
    <t>Gym wedge,  height 30/0cm, length 75cm, width 75cm</t>
  </si>
  <si>
    <t>Gym wedge, height 40/0cm, length 100cm, width 85cm</t>
  </si>
  <si>
    <t>Gym wedge, height 50/0cm, length 100cm, width 85cm</t>
  </si>
  <si>
    <t>Folded gym, wedge height 60/0, length 160cm, width 100cm</t>
  </si>
  <si>
    <t>Kid´s athletic</t>
  </si>
  <si>
    <t>M Kids 1</t>
  </si>
  <si>
    <t>Mats – side jumping – 100x50cm +head</t>
  </si>
  <si>
    <t>M Kids 2</t>
  </si>
  <si>
    <t>Mat – long jump – 250x50cm</t>
  </si>
  <si>
    <t>Crossbars</t>
  </si>
  <si>
    <t>School stands – high jump</t>
  </si>
  <si>
    <t>Competition stands – high jump (telescopic, powder painted steel)</t>
  </si>
  <si>
    <t>Stands – pole vault: telescopic, 200-500cm /or 150-400cm/</t>
  </si>
  <si>
    <t>Vaulting Box PUR</t>
  </si>
  <si>
    <t>Tatami (wrestling, box etc.) - 200x100x4cm</t>
  </si>
  <si>
    <t>Tatami (wrestling, box etc.) - 200x100x5cm</t>
  </si>
  <si>
    <t>Tatami (without handles, filling RE160 - 160kg/cbm or RE200 - 200kg/cbm)</t>
  </si>
  <si>
    <t>High jump foam/rubber bar-substitute</t>
  </si>
  <si>
    <t>Training fiberglass crossbar 4m LA Sport</t>
  </si>
  <si>
    <t>Fiberglass crossbar LA Sport, 4m, IAAF</t>
  </si>
  <si>
    <t>Training fiberglass crossbar Getra „3P“ 4m</t>
  </si>
  <si>
    <t>PV Crossbar LA Sport 4,5m, IAAF</t>
  </si>
  <si>
    <t>Competition crossbar Getra „5P“ 4m, IAAF</t>
  </si>
  <si>
    <t>Competition crossbar Getra „Target“ 4m, IAAF</t>
  </si>
  <si>
    <t>Training fiberglass PV crossbar Getra „3P“ 4,5m</t>
  </si>
  <si>
    <t>Competition PV crossbar Getra „5P“ 4,5m, IAAF</t>
  </si>
  <si>
    <t>Competition PV crossbar Getra „Target“ 4,5m, IAAF</t>
  </si>
  <si>
    <t>Crossbar ends</t>
  </si>
  <si>
    <t>Wooden waterproof take-off board – 34cm</t>
  </si>
  <si>
    <t>Rubber training take-off board 34cm</t>
  </si>
  <si>
    <t>Rubber proffessional take-off board 34cm</t>
  </si>
  <si>
    <t>Rubber proffessional take-off board 30cm</t>
  </si>
  <si>
    <t>Take-off board – Long jump and Triple jump</t>
  </si>
  <si>
    <t>Cover of indicator board</t>
  </si>
  <si>
    <t>Plasticine IAAF (2x6ks)</t>
  </si>
  <si>
    <t>Plasticine LA Sport 150g</t>
  </si>
  <si>
    <t>Plasticine LA Sport 350g</t>
  </si>
  <si>
    <t>Indicator board</t>
  </si>
  <si>
    <t>Foundation tray for take-off board 34cm</t>
  </si>
  <si>
    <t>Foundation tray for take-off board 30cm</t>
  </si>
  <si>
    <t>Cover for long jump landing area 4x8m</t>
  </si>
  <si>
    <t>Cover for long jump landing area 3x7m</t>
  </si>
  <si>
    <t>LA Plasticine 150g</t>
  </si>
  <si>
    <t>LA Plasticine 350g</t>
  </si>
  <si>
    <t>Cover of foundation tray for take-off board</t>
  </si>
  <si>
    <t>Other sizes on request.</t>
  </si>
  <si>
    <t>RAKE - alu</t>
  </si>
  <si>
    <t>Rake, w.80, l.160cm, alu</t>
  </si>
  <si>
    <t>Rake - plastic/wooden</t>
  </si>
  <si>
    <t>both side rake - plastic/wooden</t>
  </si>
  <si>
    <t>PV box – steel</t>
  </si>
  <si>
    <t>PV box – stainless steel</t>
  </si>
  <si>
    <t>Cover for PV box</t>
  </si>
  <si>
    <t>PV Box</t>
  </si>
  <si>
    <t>Kerbing system</t>
  </si>
  <si>
    <t>Alu kerbing systek according to IAAF</t>
  </si>
  <si>
    <t>Instalation of kerbing system</t>
  </si>
  <si>
    <t>LA JAV Stand</t>
  </si>
  <si>
    <t>Stand for javelins</t>
  </si>
  <si>
    <t>Stand for discus</t>
  </si>
  <si>
    <t>LA HM Stand</t>
  </si>
  <si>
    <t>Stand for hammers</t>
  </si>
  <si>
    <t>Measuring</t>
  </si>
  <si>
    <t>Fiberglass tape measure</t>
  </si>
  <si>
    <t>Fiberglass tape measure 10m</t>
  </si>
  <si>
    <t>Fiberglass tape measure 20m</t>
  </si>
  <si>
    <t>Fiberglass tape measure 30m</t>
  </si>
  <si>
    <t>Fiberglass tape measure 50m</t>
  </si>
  <si>
    <t>Fiberglass tape measure 100m</t>
  </si>
  <si>
    <t>Fiberglass tape measure 100m Kamelon</t>
  </si>
  <si>
    <t>Steel tape measure</t>
  </si>
  <si>
    <t>Steel tape measure 10m</t>
  </si>
  <si>
    <t>Steel tape measure 10m (with sign of „m and dm“ together)</t>
  </si>
  <si>
    <t>Steel tape measure 20m</t>
  </si>
  <si>
    <t>Steel tape measure 20m (with sign of „m and dm“ together)</t>
  </si>
  <si>
    <t>Steel tape measure 30m</t>
  </si>
  <si>
    <t>Steel tape measure 30m (with sign of „m and dm“ together)</t>
  </si>
  <si>
    <t>Steel tape measure 50m</t>
  </si>
  <si>
    <t>Steel tape measure 50m (with sign of „m and dm“ together)</t>
  </si>
  <si>
    <t>Steel tape measure 100m</t>
  </si>
  <si>
    <t>Other measuring devices</t>
  </si>
  <si>
    <t>Measuring wheel</t>
  </si>
  <si>
    <t>Measuring staff up to 3m – high jump</t>
  </si>
  <si>
    <t>Measuring staff up to 6m – PV</t>
  </si>
  <si>
    <t>Weight with needed extent and acuracy</t>
  </si>
  <si>
    <t>Anemometer</t>
  </si>
  <si>
    <t>Score Boards</t>
  </si>
  <si>
    <t>No. - 4pcs</t>
  </si>
  <si>
    <t>No. - 8pcs</t>
  </si>
  <si>
    <t>stand with wheels</t>
  </si>
  <si>
    <t>Lap board with bell +2 numbers</t>
  </si>
  <si>
    <t>No-s to score boards</t>
  </si>
  <si>
    <t>Aditional No. sliding</t>
  </si>
  <si>
    <t>Aditional No. sliding: gray, black/red</t>
  </si>
  <si>
    <t>Cone mark 23,5cm</t>
  </si>
  <si>
    <t>Cone mark 32cm</t>
  </si>
  <si>
    <t>Cone mark 40cm</t>
  </si>
  <si>
    <t>Set of 40pcs mark bowl with stand, plastic</t>
  </si>
  <si>
    <t>Set of 30pcs mark targets with stand – steel</t>
  </si>
  <si>
    <t>Set of 40pcs mark targets with stand – steel</t>
  </si>
  <si>
    <t>LA flag</t>
  </si>
  <si>
    <t>Flag for judge – white/yellow/red</t>
  </si>
  <si>
    <t>LA roof 12x6</t>
  </si>
  <si>
    <t>Mark roofs, metal, painted: assorted col., 12x6cm</t>
  </si>
  <si>
    <t>LA roof 20x25</t>
  </si>
  <si>
    <t>Mark of take-off board, steel, roof 20x25cm, white/black</t>
  </si>
  <si>
    <t>Značící kužel gumový, 5x5cm základna, Výška 9,5cm</t>
  </si>
  <si>
    <t>Mark strap white/yellow, width 5cm – price/1m</t>
  </si>
  <si>
    <t>Starting clap, wooden</t>
  </si>
  <si>
    <t>Parachute, size S (1,4m2)</t>
  </si>
  <si>
    <t>Parachute, size L (2,8m2)</t>
  </si>
  <si>
    <t>Weight sledge II</t>
  </si>
  <si>
    <t>Agility ledder 9m, flat plastic rags</t>
  </si>
  <si>
    <t>Agility ledder 9m, round plastic rags</t>
  </si>
  <si>
    <t>Agility ledder 9m,PUR soft colorfull rags</t>
  </si>
  <si>
    <t>Agility ledder 4m,PUR soft colorfull rags</t>
  </si>
  <si>
    <t>Agility ledder 9m, flat strap rags</t>
  </si>
  <si>
    <t>Skipping rope with ball bearing</t>
  </si>
  <si>
    <t>Skipping rope"de Luxe" with ball bearing</t>
  </si>
  <si>
    <t>Skipping rope – gymnastic</t>
  </si>
  <si>
    <t>Skipping rope – plastic handles</t>
  </si>
  <si>
    <t>Whistler</t>
  </si>
  <si>
    <t>Reaction ball</t>
  </si>
  <si>
    <t>Elastic rope and belt for weight training</t>
  </si>
  <si>
    <t>Elastic rope and belt for weight training, 2m</t>
  </si>
  <si>
    <t>Elastic rope and belt for weight training, 4m</t>
  </si>
  <si>
    <t>Elastic rope and belt for weight training, 6m</t>
  </si>
  <si>
    <t>Elastic rope and belt for weight training,8m</t>
  </si>
  <si>
    <t>Elastic rope and belt for weight training, 10m</t>
  </si>
  <si>
    <t>Belt</t>
  </si>
  <si>
    <t>Harness</t>
  </si>
  <si>
    <t>Weights, weight vest, fastener</t>
  </si>
  <si>
    <t>Weight vest up to 5kg</t>
  </si>
  <si>
    <t>Weights to vest (up to 10kg)</t>
  </si>
  <si>
    <t>1 pair of weights – hands/legs 0,25kg</t>
  </si>
  <si>
    <t>1 pair of weights – hands/legs 0,5kg</t>
  </si>
  <si>
    <t>1 pair of weights – hands/legs 0,75kg</t>
  </si>
  <si>
    <t>Belts</t>
  </si>
  <si>
    <t>Mash bibs</t>
  </si>
  <si>
    <t>Mash bibs S,M,L,XL – yellow, orange</t>
  </si>
  <si>
    <t>Starting No. (black/white) fabric</t>
  </si>
  <si>
    <t>Starting No. (black/white) one-side, fabric</t>
  </si>
  <si>
    <t>Weightlifting belt XS-XXL – 3 layers: plastic, PUR, neo</t>
  </si>
  <si>
    <t>Elastic belt/Back support – javelin throw, LA Sport (S -XL)</t>
  </si>
  <si>
    <t>Rubber medicineball 1kg</t>
  </si>
  <si>
    <t>Rubber medicineball 2kg</t>
  </si>
  <si>
    <t>Rubber medicineball 3kg</t>
  </si>
  <si>
    <t>Rubber medicineball 4kg</t>
  </si>
  <si>
    <t>Rubber medicineball 5kg</t>
  </si>
  <si>
    <t>Rubber medicineball 6kg</t>
  </si>
  <si>
    <t>Rubber medicineball 1kg EKONOM</t>
  </si>
  <si>
    <t>Rubber medicineball 1,5kg EKONOM</t>
  </si>
  <si>
    <t>Rubber medicineball 2kg EKONOM</t>
  </si>
  <si>
    <t>Rubber medicineball 3kg EKONOM</t>
  </si>
  <si>
    <t>Rubber medicineball 4kg EKONOM</t>
  </si>
  <si>
    <t>Rubber medicineball 5kg EKONOM</t>
  </si>
  <si>
    <t>Rubber medicineball 6kg EKONOM</t>
  </si>
  <si>
    <t>Rubber medicineball 7kg EKONOM</t>
  </si>
  <si>
    <t>Rubber medicineball 8kg EKONOM</t>
  </si>
  <si>
    <t>Rubber medicineball 9kg EKONOM</t>
  </si>
  <si>
    <t>Rubber medicineball 10kg EKONOM</t>
  </si>
  <si>
    <t>Rubber medicinball with double grip, 3kg</t>
  </si>
  <si>
    <t>Rubber medicinball with double grip, 4kg</t>
  </si>
  <si>
    <t>Rubber medicinball with double grip, 5kg</t>
  </si>
  <si>
    <t>Rubber medicinball with single grip, 3kg</t>
  </si>
  <si>
    <t>Rubber medicinball with single grip, 4kg</t>
  </si>
  <si>
    <t>Rubber medicinball with single grip, 5kg</t>
  </si>
  <si>
    <t>Rubber medicinball with rope 2kg</t>
  </si>
  <si>
    <t>Rubber medicinball with rope 3kg</t>
  </si>
  <si>
    <t>Rubber medicinball with rope 4kg</t>
  </si>
  <si>
    <t>Rubber medicinball with rope 5kg</t>
  </si>
  <si>
    <t>Strap to MB – training, weight training</t>
  </si>
  <si>
    <t>Leather medicineball 1kg</t>
  </si>
  <si>
    <t>Leather medicineball 2kg</t>
  </si>
  <si>
    <t>Leather medicineball 3kg</t>
  </si>
  <si>
    <t>Leather medicineball 4kg</t>
  </si>
  <si>
    <t>Leather medicineball 5kg</t>
  </si>
  <si>
    <t>Leather medicineballs</t>
  </si>
  <si>
    <t>Rubber medicineballs – EKONOM</t>
  </si>
  <si>
    <t>Medicineballs</t>
  </si>
  <si>
    <t>Rubber medicineballs</t>
  </si>
  <si>
    <t>Medicineballs with grip</t>
  </si>
  <si>
    <t>Stopwatch, watch</t>
  </si>
  <si>
    <t>Stopwatch, 1 memory with whistle</t>
  </si>
  <si>
    <t>Stopwatch, 30 memory</t>
  </si>
  <si>
    <t>Stopwatch, 100 memory - individual training</t>
  </si>
  <si>
    <t>Stopwatch, 10 memory</t>
  </si>
  <si>
    <t>Stopwatch, 60 memory</t>
  </si>
  <si>
    <t>Sportswear LA Sport</t>
  </si>
  <si>
    <t>Long leggings with zip and pocket – blue</t>
  </si>
  <si>
    <t>Long leggings with zip and pocket – black</t>
  </si>
  <si>
    <t>Long leggings with zip and pocket – black with red</t>
  </si>
  <si>
    <t>Long leggings with zip and pocket – black with blue</t>
  </si>
  <si>
    <t>T-shirt, black</t>
  </si>
  <si>
    <t>Cap LA Sport</t>
  </si>
  <si>
    <t>Spikes - univerzal, MD, LD</t>
  </si>
  <si>
    <t>Univerzal spikes – MD, LD</t>
  </si>
  <si>
    <t>Univerzal spikes – MD, LD - red colour</t>
  </si>
  <si>
    <t>Univerzal spikes – LD</t>
  </si>
  <si>
    <t>Spikes – special</t>
  </si>
  <si>
    <t>Shoes LA for shot put</t>
  </si>
  <si>
    <t>Shoes for HJ</t>
  </si>
  <si>
    <t>Franche sizes</t>
  </si>
  <si>
    <t>Other sports</t>
  </si>
  <si>
    <t>Weightlifting shoes LA Sport</t>
  </si>
  <si>
    <t>Accessories to spikes</t>
  </si>
  <si>
    <t>Add. spike (6,8,9 a 12mm)</t>
  </si>
  <si>
    <t>Set of add. spikes 14pcs</t>
  </si>
  <si>
    <t>Set of add. spikes 16pcs+key</t>
  </si>
  <si>
    <t>Add. key</t>
  </si>
  <si>
    <t>Bag</t>
  </si>
  <si>
    <t>NH LA Alu</t>
  </si>
  <si>
    <t>Sizes 35-46. several types also in sizes 34, 47, 48</t>
  </si>
  <si>
    <t>Jacket, long sleevs, zip, black</t>
  </si>
  <si>
    <t>¾-long leggings with pocket – black</t>
  </si>
  <si>
    <t>LA60/3</t>
  </si>
  <si>
    <t>LA10(3</t>
  </si>
  <si>
    <t>Sledge</t>
  </si>
  <si>
    <t>UKV</t>
  </si>
  <si>
    <t>stand (without wheels/numbers)</t>
  </si>
  <si>
    <t>HJ 27450</t>
  </si>
  <si>
    <t>Competition PV crossbar Getra „Gravity“ 4,5m, IAAF</t>
  </si>
  <si>
    <t>HJ 450</t>
  </si>
  <si>
    <t>HJ 27400</t>
  </si>
  <si>
    <t>Competition crossbar Getra „Gravity“ 4m, IAAF</t>
  </si>
  <si>
    <t>HJ 01</t>
  </si>
  <si>
    <t>Competition stands – high jump (telescopic, aluminium)</t>
  </si>
  <si>
    <t>Other sizes and types of mats on request.</t>
  </si>
  <si>
    <t>LA Kid´s Bag</t>
  </si>
  <si>
    <t>Bag for equipment</t>
  </si>
  <si>
    <t xml:space="preserve">PAS 10m Kid´s </t>
  </si>
  <si>
    <t xml:space="preserve">PAS 20m Kid´s </t>
  </si>
  <si>
    <t xml:space="preserve">PAS 30m Kid´s </t>
  </si>
  <si>
    <t>Meassuring tape PVC 10x0,2m</t>
  </si>
  <si>
    <t>Meassuring tape PVC 20x0,2m</t>
  </si>
  <si>
    <t>Meassuring tape PVC 30x0,2m</t>
  </si>
  <si>
    <r>
      <t>Other sizes, types of mats on request - see more:</t>
    </r>
    <r>
      <rPr>
        <b/>
        <sz val="11"/>
        <color indexed="8"/>
        <rFont val="Arial"/>
        <family val="2"/>
        <charset val="238"/>
      </rPr>
      <t xml:space="preserve"> </t>
    </r>
    <r>
      <rPr>
        <b/>
        <sz val="11"/>
        <color indexed="10"/>
        <rFont val="Arial"/>
        <family val="2"/>
        <charset val="238"/>
      </rPr>
      <t>https://www.lasport.eu/en/zinenky/</t>
    </r>
  </si>
  <si>
    <t>LA EU 7x5x0,8</t>
  </si>
  <si>
    <t>PV landing area EUROSTAR - 7x5x0,8-0,4m</t>
  </si>
  <si>
    <t>Other sizes, types of landing area on request - see more:</t>
  </si>
  <si>
    <t>https://www.lasport.eu/en/</t>
  </si>
  <si>
    <t>RBP 01 Jr.</t>
  </si>
  <si>
    <t>Plastic Relay Baton Jr.</t>
  </si>
  <si>
    <t>Competition starting block, ALU</t>
  </si>
  <si>
    <t>Competition starting block</t>
  </si>
  <si>
    <t>VSH 20W</t>
  </si>
  <si>
    <t>Transport cart for steeple hurdles (steel/powder painted) - 1 pair</t>
  </si>
  <si>
    <t>Transport carts for hurdles</t>
  </si>
  <si>
    <t>Steeplechase hurdle – 4m</t>
  </si>
  <si>
    <t>Shot put toe board - fiberglass</t>
  </si>
  <si>
    <t>STB FG (S-257-T)</t>
  </si>
  <si>
    <t>LA Redu FG</t>
  </si>
  <si>
    <t>Circle reduction 2500/2135mm fiberglass</t>
  </si>
  <si>
    <t>Spare Net - for request (basic price /1m2)</t>
  </si>
  <si>
    <t>SCH 10/7-Fe/Zn</t>
  </si>
  <si>
    <t>SCH 10/7-A</t>
  </si>
  <si>
    <t>SCD 5/7-A</t>
  </si>
  <si>
    <t>Safety Cage - Discus and Hammer Throw, Fe-Zn, 10/7m.</t>
  </si>
  <si>
    <t>Training Safety Cage - Discus and Hammer Throw, Alu, 7/5m.</t>
  </si>
  <si>
    <t>SCH 7/5-A</t>
  </si>
  <si>
    <t>Training Safety Cage - Discus Throw, Alu, 7/5m.</t>
  </si>
  <si>
    <t>LA HB</t>
  </si>
  <si>
    <t>Hammer´s bag</t>
  </si>
  <si>
    <t>Hammer handle - training, very tough, 156,5g</t>
  </si>
  <si>
    <t>Hammer handle - training 83,5g</t>
  </si>
  <si>
    <t>Hammer handle  - competition, 130mm, triangle, 90g</t>
  </si>
  <si>
    <t>Hammer gloves color/design on request</t>
  </si>
  <si>
    <t>Hammer gloves (assorted colores and sizes)</t>
  </si>
  <si>
    <t>HVS 3/85</t>
  </si>
  <si>
    <t>HVS 4/95</t>
  </si>
  <si>
    <t>HVS 5/100</t>
  </si>
  <si>
    <t>HVS 6/105</t>
  </si>
  <si>
    <t>HVS 726/110</t>
  </si>
  <si>
    <t>Competition hammer,  3kg, dia 95mm</t>
  </si>
  <si>
    <t>Competition hammer, 4kg, dia 95mm</t>
  </si>
  <si>
    <t>Competition hammer, 5kg, dia 100mm</t>
  </si>
  <si>
    <t>Competition hammer, 6kg, dia 105mm</t>
  </si>
  <si>
    <t>Competition hammer, 7,26kg, dia 110mm</t>
  </si>
  <si>
    <t>DCP-LA60</t>
  </si>
  <si>
    <t>DCP-LA75</t>
  </si>
  <si>
    <t>DCP-LA10</t>
  </si>
  <si>
    <t>DCP-LA15</t>
  </si>
  <si>
    <t>DCP-LA17</t>
  </si>
  <si>
    <t>DCP-LA20</t>
  </si>
  <si>
    <t>Plastic discus 0,6kg</t>
  </si>
  <si>
    <t>Plastic discus 0,75kg</t>
  </si>
  <si>
    <t>Competition plastic discus 1kg</t>
  </si>
  <si>
    <t>Competition turned shot puts</t>
  </si>
  <si>
    <t>TSA 3/92</t>
  </si>
  <si>
    <t>TSA 4/102</t>
  </si>
  <si>
    <t>TSA 5/110</t>
  </si>
  <si>
    <t>TSA 6/117</t>
  </si>
  <si>
    <t>TSA 726/125</t>
  </si>
  <si>
    <t>Competition turned shot put 3kg, dia 92mm</t>
  </si>
  <si>
    <t>Competition turned shot put 4kg, dia 102mm</t>
  </si>
  <si>
    <t>Competition turned shot put 5kg, dia 110mm</t>
  </si>
  <si>
    <t>Competition turned shot put 6kg, dia 117mm</t>
  </si>
  <si>
    <t>Competition turned shot put 7,26kg, dia 125mm</t>
  </si>
  <si>
    <t>new price</t>
  </si>
  <si>
    <t>NEWS</t>
  </si>
</sst>
</file>

<file path=xl/styles.xml><?xml version="1.0" encoding="utf-8"?>
<styleSheet xmlns="http://schemas.openxmlformats.org/spreadsheetml/2006/main">
  <fonts count="17">
    <font>
      <sz val="11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12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1"/>
      <color theme="1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60"/>
      </patternFill>
    </fill>
    <fill>
      <patternFill patternType="solid">
        <fgColor rgb="FFFFFF0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49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0" fillId="0" borderId="0" xfId="0" applyNumberFormat="1" applyAlignment="1">
      <alignment horizontal="left" vertical="top"/>
    </xf>
    <xf numFmtId="0" fontId="0" fillId="0" borderId="0" xfId="0" applyNumberFormat="1"/>
    <xf numFmtId="3" fontId="0" fillId="0" borderId="0" xfId="0" applyNumberFormat="1"/>
    <xf numFmtId="0" fontId="1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/>
    <xf numFmtId="0" fontId="4" fillId="0" borderId="0" xfId="0" applyNumberFormat="1" applyFont="1" applyAlignment="1">
      <alignment horizontal="left" vertical="top"/>
    </xf>
    <xf numFmtId="0" fontId="5" fillId="2" borderId="0" xfId="0" applyNumberFormat="1" applyFont="1" applyFill="1" applyAlignment="1">
      <alignment horizontal="left" vertical="top"/>
    </xf>
    <xf numFmtId="0" fontId="3" fillId="2" borderId="0" xfId="0" applyNumberFormat="1" applyFont="1" applyFill="1" applyAlignment="1">
      <alignment wrapText="1"/>
    </xf>
    <xf numFmtId="3" fontId="3" fillId="2" borderId="0" xfId="0" applyNumberFormat="1" applyFont="1" applyFill="1"/>
    <xf numFmtId="0" fontId="0" fillId="2" borderId="0" xfId="0" applyNumberFormat="1" applyFill="1"/>
    <xf numFmtId="0" fontId="0" fillId="2" borderId="0" xfId="0" applyFill="1"/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vertical="top"/>
    </xf>
    <xf numFmtId="0" fontId="0" fillId="3" borderId="0" xfId="0" applyNumberFormat="1" applyFill="1" applyAlignment="1">
      <alignment horizontal="left" vertical="top"/>
    </xf>
    <xf numFmtId="0" fontId="0" fillId="3" borderId="0" xfId="0" applyNumberFormat="1" applyFill="1"/>
    <xf numFmtId="3" fontId="3" fillId="3" borderId="0" xfId="0" applyNumberFormat="1" applyFont="1" applyFill="1"/>
    <xf numFmtId="3" fontId="0" fillId="3" borderId="0" xfId="0" applyNumberFormat="1" applyFill="1"/>
    <xf numFmtId="0" fontId="3" fillId="3" borderId="0" xfId="0" applyNumberFormat="1" applyFont="1" applyFill="1" applyAlignment="1">
      <alignment horizontal="left" vertical="top"/>
    </xf>
    <xf numFmtId="0" fontId="0" fillId="0" borderId="0" xfId="0" applyNumberFormat="1" applyAlignment="1">
      <alignment wrapText="1"/>
    </xf>
    <xf numFmtId="3" fontId="3" fillId="4" borderId="0" xfId="0" applyNumberFormat="1" applyFont="1" applyFill="1"/>
    <xf numFmtId="3" fontId="3" fillId="5" borderId="0" xfId="0" applyNumberFormat="1" applyFont="1" applyFill="1"/>
    <xf numFmtId="3" fontId="3" fillId="4" borderId="0" xfId="0" applyNumberFormat="1" applyFont="1" applyFill="1" applyAlignment="1">
      <alignment horizontal="right"/>
    </xf>
    <xf numFmtId="0" fontId="0" fillId="6" borderId="0" xfId="0" applyNumberFormat="1" applyFill="1"/>
    <xf numFmtId="0" fontId="0" fillId="7" borderId="0" xfId="0" applyNumberFormat="1" applyFill="1"/>
    <xf numFmtId="0" fontId="0" fillId="8" borderId="0" xfId="0" applyNumberFormat="1" applyFill="1"/>
    <xf numFmtId="0" fontId="0" fillId="4" borderId="0" xfId="0" applyNumberFormat="1" applyFill="1"/>
    <xf numFmtId="0" fontId="3" fillId="9" borderId="0" xfId="0" applyNumberFormat="1" applyFont="1" applyFill="1" applyAlignment="1">
      <alignment horizontal="left" vertical="top"/>
    </xf>
    <xf numFmtId="0" fontId="3" fillId="9" borderId="0" xfId="0" applyNumberFormat="1" applyFont="1" applyFill="1" applyAlignment="1">
      <alignment wrapText="1"/>
    </xf>
    <xf numFmtId="3" fontId="3" fillId="9" borderId="0" xfId="0" applyNumberFormat="1" applyFont="1" applyFill="1"/>
    <xf numFmtId="4" fontId="3" fillId="4" borderId="0" xfId="0" applyNumberFormat="1" applyFont="1" applyFill="1"/>
    <xf numFmtId="0" fontId="0" fillId="5" borderId="0" xfId="0" applyNumberFormat="1" applyFill="1"/>
    <xf numFmtId="0" fontId="5" fillId="5" borderId="0" xfId="0" applyNumberFormat="1" applyFont="1" applyFill="1" applyAlignment="1">
      <alignment horizontal="left" vertical="top"/>
    </xf>
    <xf numFmtId="0" fontId="3" fillId="5" borderId="0" xfId="0" applyNumberFormat="1" applyFont="1" applyFill="1" applyAlignment="1">
      <alignment wrapText="1"/>
    </xf>
    <xf numFmtId="0" fontId="3" fillId="5" borderId="0" xfId="0" applyNumberFormat="1" applyFont="1" applyFill="1" applyAlignment="1">
      <alignment horizontal="left" vertical="top"/>
    </xf>
    <xf numFmtId="0" fontId="3" fillId="10" borderId="0" xfId="0" applyNumberFormat="1" applyFont="1" applyFill="1" applyAlignment="1">
      <alignment horizontal="left" vertical="top"/>
    </xf>
    <xf numFmtId="0" fontId="3" fillId="10" borderId="0" xfId="0" applyNumberFormat="1" applyFont="1" applyFill="1" applyAlignment="1">
      <alignment wrapText="1"/>
    </xf>
    <xf numFmtId="3" fontId="3" fillId="10" borderId="0" xfId="0" applyNumberFormat="1" applyFont="1" applyFill="1"/>
    <xf numFmtId="0" fontId="4" fillId="5" borderId="0" xfId="0" applyNumberFormat="1" applyFont="1" applyFill="1" applyAlignment="1">
      <alignment horizontal="left" vertical="top"/>
    </xf>
    <xf numFmtId="0" fontId="5" fillId="9" borderId="0" xfId="0" applyNumberFormat="1" applyFont="1" applyFill="1" applyAlignment="1">
      <alignment horizontal="left" vertical="top"/>
    </xf>
    <xf numFmtId="0" fontId="0" fillId="4" borderId="0" xfId="0" applyFill="1"/>
    <xf numFmtId="0" fontId="6" fillId="5" borderId="0" xfId="0" applyNumberFormat="1" applyFont="1" applyFill="1" applyAlignment="1">
      <alignment horizontal="left" vertical="top"/>
    </xf>
    <xf numFmtId="0" fontId="7" fillId="5" borderId="0" xfId="0" applyNumberFormat="1" applyFont="1" applyFill="1" applyAlignment="1">
      <alignment wrapText="1"/>
    </xf>
    <xf numFmtId="0" fontId="7" fillId="5" borderId="0" xfId="0" applyNumberFormat="1" applyFont="1" applyFill="1" applyAlignment="1">
      <alignment horizontal="left" vertical="top"/>
    </xf>
    <xf numFmtId="0" fontId="3" fillId="4" borderId="0" xfId="0" applyNumberFormat="1" applyFont="1" applyFill="1"/>
    <xf numFmtId="0" fontId="3" fillId="5" borderId="0" xfId="0" applyNumberFormat="1" applyFont="1" applyFill="1"/>
    <xf numFmtId="0" fontId="3" fillId="4" borderId="0" xfId="0" applyNumberFormat="1" applyFont="1" applyFill="1" applyAlignment="1">
      <alignment horizontal="left" vertical="top"/>
    </xf>
    <xf numFmtId="0" fontId="3" fillId="4" borderId="0" xfId="0" applyNumberFormat="1" applyFont="1" applyFill="1" applyAlignment="1">
      <alignment wrapText="1"/>
    </xf>
    <xf numFmtId="0" fontId="5" fillId="4" borderId="0" xfId="0" applyNumberFormat="1" applyFont="1" applyFill="1" applyAlignment="1">
      <alignment horizontal="left" vertical="top"/>
    </xf>
    <xf numFmtId="0" fontId="5" fillId="5" borderId="0" xfId="0" applyNumberFormat="1" applyFont="1" applyFill="1" applyAlignment="1">
      <alignment wrapText="1"/>
    </xf>
    <xf numFmtId="0" fontId="9" fillId="5" borderId="0" xfId="0" applyNumberFormat="1" applyFont="1" applyFill="1" applyAlignment="1">
      <alignment horizontal="left" vertical="top"/>
    </xf>
    <xf numFmtId="0" fontId="9" fillId="5" borderId="0" xfId="0" applyNumberFormat="1" applyFont="1" applyFill="1" applyAlignment="1">
      <alignment wrapText="1"/>
    </xf>
    <xf numFmtId="0" fontId="5" fillId="11" borderId="0" xfId="0" applyNumberFormat="1" applyFont="1" applyFill="1" applyAlignment="1">
      <alignment horizontal="left" vertical="top"/>
    </xf>
    <xf numFmtId="0" fontId="3" fillId="5" borderId="0" xfId="0" applyFont="1" applyFill="1"/>
    <xf numFmtId="0" fontId="3" fillId="4" borderId="0" xfId="0" applyFont="1" applyFill="1"/>
    <xf numFmtId="3" fontId="0" fillId="4" borderId="0" xfId="0" applyNumberFormat="1" applyFill="1"/>
    <xf numFmtId="0" fontId="3" fillId="10" borderId="0" xfId="0" applyFont="1" applyFill="1"/>
    <xf numFmtId="3" fontId="3" fillId="10" borderId="0" xfId="0" applyNumberFormat="1" applyFont="1" applyFill="1" applyAlignment="1">
      <alignment horizontal="right" vertical="top"/>
    </xf>
    <xf numFmtId="0" fontId="3" fillId="9" borderId="0" xfId="0" applyFont="1" applyFill="1"/>
    <xf numFmtId="0" fontId="3" fillId="7" borderId="0" xfId="0" applyNumberFormat="1" applyFont="1" applyFill="1"/>
    <xf numFmtId="3" fontId="5" fillId="5" borderId="0" xfId="0" applyNumberFormat="1" applyFont="1" applyFill="1"/>
    <xf numFmtId="0" fontId="5" fillId="9" borderId="0" xfId="0" applyNumberFormat="1" applyFont="1" applyFill="1" applyAlignment="1">
      <alignment wrapText="1"/>
    </xf>
    <xf numFmtId="3" fontId="5" fillId="9" borderId="0" xfId="0" applyNumberFormat="1" applyFont="1" applyFill="1"/>
    <xf numFmtId="0" fontId="5" fillId="5" borderId="0" xfId="0" applyFont="1" applyFill="1"/>
    <xf numFmtId="3" fontId="3" fillId="12" borderId="0" xfId="0" applyNumberFormat="1" applyFont="1" applyFill="1"/>
    <xf numFmtId="0" fontId="0" fillId="12" borderId="0" xfId="0" applyNumberFormat="1" applyFill="1"/>
    <xf numFmtId="4" fontId="3" fillId="6" borderId="0" xfId="0" applyNumberFormat="1" applyFont="1" applyFill="1"/>
    <xf numFmtId="0" fontId="3" fillId="12" borderId="0" xfId="0" applyNumberFormat="1" applyFont="1" applyFill="1" applyAlignment="1">
      <alignment horizontal="left" vertical="top"/>
    </xf>
    <xf numFmtId="0" fontId="3" fillId="12" borderId="0" xfId="0" applyNumberFormat="1" applyFont="1" applyFill="1" applyAlignment="1">
      <alignment wrapText="1"/>
    </xf>
    <xf numFmtId="0" fontId="0" fillId="6" borderId="0" xfId="0" applyFill="1"/>
    <xf numFmtId="0" fontId="0" fillId="14" borderId="0" xfId="0" applyNumberFormat="1" applyFill="1"/>
    <xf numFmtId="0" fontId="3" fillId="6" borderId="0" xfId="0" applyNumberFormat="1" applyFont="1" applyFill="1"/>
    <xf numFmtId="0" fontId="5" fillId="12" borderId="0" xfId="0" applyNumberFormat="1" applyFont="1" applyFill="1" applyAlignment="1">
      <alignment horizontal="left" vertical="top"/>
    </xf>
    <xf numFmtId="0" fontId="5" fillId="12" borderId="0" xfId="0" applyNumberFormat="1" applyFont="1" applyFill="1" applyAlignment="1">
      <alignment wrapText="1"/>
    </xf>
    <xf numFmtId="3" fontId="5" fillId="12" borderId="0" xfId="0" applyNumberFormat="1" applyFont="1" applyFill="1"/>
    <xf numFmtId="0" fontId="0" fillId="13" borderId="0" xfId="0" applyNumberFormat="1" applyFill="1"/>
    <xf numFmtId="3" fontId="3" fillId="6" borderId="0" xfId="0" applyNumberFormat="1" applyFont="1" applyFill="1" applyAlignment="1">
      <alignment horizontal="right"/>
    </xf>
    <xf numFmtId="3" fontId="3" fillId="6" borderId="0" xfId="0" applyNumberFormat="1" applyFont="1" applyFill="1"/>
    <xf numFmtId="0" fontId="14" fillId="5" borderId="0" xfId="0" applyNumberFormat="1" applyFont="1" applyFill="1" applyAlignment="1">
      <alignment horizontal="left" vertical="top"/>
    </xf>
    <xf numFmtId="0" fontId="8" fillId="5" borderId="0" xfId="0" applyNumberFormat="1" applyFont="1" applyFill="1" applyBorder="1" applyAlignment="1">
      <alignment horizontal="left" vertical="top"/>
    </xf>
    <xf numFmtId="0" fontId="3" fillId="5" borderId="0" xfId="0" applyNumberFormat="1" applyFont="1" applyFill="1" applyBorder="1" applyAlignment="1">
      <alignment wrapText="1"/>
    </xf>
    <xf numFmtId="0" fontId="3" fillId="5" borderId="0" xfId="0" applyNumberFormat="1" applyFont="1" applyFill="1" applyBorder="1" applyAlignment="1">
      <alignment horizontal="left" vertical="top"/>
    </xf>
    <xf numFmtId="0" fontId="16" fillId="5" borderId="0" xfId="0" applyNumberFormat="1" applyFont="1" applyFill="1" applyBorder="1" applyAlignment="1">
      <alignment horizontal="left" vertical="top"/>
    </xf>
    <xf numFmtId="49" fontId="5" fillId="5" borderId="0" xfId="0" applyNumberFormat="1" applyFont="1" applyFill="1" applyAlignment="1">
      <alignment horizontal="left" vertical="top" wrapText="1" shrinkToFit="1"/>
    </xf>
    <xf numFmtId="49" fontId="5" fillId="5" borderId="0" xfId="0" applyNumberFormat="1" applyFont="1" applyFill="1" applyAlignment="1">
      <alignment horizontal="left" vertical="top" wrapText="1" shrinkToFit="1"/>
    </xf>
    <xf numFmtId="3" fontId="7" fillId="5" borderId="0" xfId="0" applyNumberFormat="1" applyFont="1" applyFill="1"/>
    <xf numFmtId="0" fontId="3" fillId="8" borderId="0" xfId="0" applyNumberFormat="1" applyFont="1" applyFill="1" applyAlignment="1">
      <alignment horizontal="left" vertical="top"/>
    </xf>
    <xf numFmtId="0" fontId="3" fillId="8" borderId="0" xfId="0" applyNumberFormat="1" applyFont="1" applyFill="1" applyAlignment="1">
      <alignment wrapText="1"/>
    </xf>
    <xf numFmtId="3" fontId="3" fillId="8" borderId="0" xfId="0" applyNumberFormat="1" applyFont="1" applyFill="1"/>
    <xf numFmtId="4" fontId="3" fillId="7" borderId="0" xfId="0" applyNumberFormat="1" applyFont="1" applyFill="1"/>
    <xf numFmtId="0" fontId="5" fillId="8" borderId="0" xfId="0" applyNumberFormat="1" applyFont="1" applyFill="1" applyAlignment="1">
      <alignment horizontal="left" vertical="top"/>
    </xf>
    <xf numFmtId="0" fontId="0" fillId="4" borderId="0" xfId="0" applyNumberFormat="1" applyFont="1" applyFill="1"/>
    <xf numFmtId="0" fontId="3" fillId="8" borderId="0" xfId="0" applyNumberFormat="1" applyFont="1" applyFill="1" applyAlignment="1"/>
    <xf numFmtId="3" fontId="3" fillId="7" borderId="0" xfId="0" applyNumberFormat="1" applyFont="1" applyFill="1"/>
    <xf numFmtId="0" fontId="5" fillId="8" borderId="0" xfId="0" applyNumberFormat="1" applyFont="1" applyFill="1" applyAlignment="1">
      <alignment wrapText="1"/>
    </xf>
    <xf numFmtId="3" fontId="5" fillId="7" borderId="0" xfId="0" applyNumberFormat="1" applyFont="1" applyFill="1"/>
    <xf numFmtId="0" fontId="13" fillId="5" borderId="0" xfId="2" applyNumberFormat="1" applyFill="1" applyAlignment="1" applyProtection="1">
      <alignment horizontal="left" vertical="top"/>
    </xf>
    <xf numFmtId="4" fontId="3" fillId="7" borderId="0" xfId="0" applyNumberFormat="1" applyFont="1" applyFill="1" applyAlignment="1">
      <alignment vertical="top"/>
    </xf>
    <xf numFmtId="3" fontId="3" fillId="7" borderId="0" xfId="0" applyNumberFormat="1" applyFont="1" applyFill="1" applyAlignment="1">
      <alignment vertical="top"/>
    </xf>
    <xf numFmtId="0" fontId="3" fillId="15" borderId="0" xfId="0" applyNumberFormat="1" applyFont="1" applyFill="1" applyAlignment="1">
      <alignment horizontal="left" vertical="top"/>
    </xf>
    <xf numFmtId="0" fontId="3" fillId="15" borderId="0" xfId="0" applyNumberFormat="1" applyFont="1" applyFill="1" applyAlignment="1">
      <alignment wrapText="1"/>
    </xf>
    <xf numFmtId="0" fontId="3" fillId="5" borderId="0" xfId="0" applyNumberFormat="1" applyFont="1" applyFill="1" applyAlignment="1"/>
    <xf numFmtId="3" fontId="3" fillId="7" borderId="0" xfId="0" applyNumberFormat="1" applyFont="1" applyFill="1" applyAlignment="1">
      <alignment horizontal="right"/>
    </xf>
  </cellXfs>
  <cellStyles count="3">
    <cellStyle name="Excel Built-in Normal" xfId="1"/>
    <cellStyle name="Hypertextový odkaz" xfId="2" builtinId="8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2276475</xdr:colOff>
      <xdr:row>606</xdr:row>
      <xdr:rowOff>76200</xdr:rowOff>
    </xdr:from>
    <xdr:to>
      <xdr:col>3</xdr:col>
      <xdr:colOff>3581400</xdr:colOff>
      <xdr:row>611</xdr:row>
      <xdr:rowOff>38100</xdr:rowOff>
    </xdr:to>
    <xdr:pic>
      <xdr:nvPicPr>
        <xdr:cNvPr id="106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38550" y="122986800"/>
          <a:ext cx="13049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asport.eu/en/" TargetMode="External"/><Relationship Id="rId2" Type="http://schemas.openxmlformats.org/officeDocument/2006/relationships/hyperlink" Target="http://www.lasport.net/" TargetMode="External"/><Relationship Id="rId1" Type="http://schemas.openxmlformats.org/officeDocument/2006/relationships/hyperlink" Target="mailto:lasport@volny.cz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V716"/>
  <sheetViews>
    <sheetView tabSelected="1" view="pageLayout" topLeftCell="C595" workbookViewId="0">
      <selection activeCell="D21" sqref="D21"/>
    </sheetView>
  </sheetViews>
  <sheetFormatPr defaultColWidth="10.625" defaultRowHeight="14.25"/>
  <cols>
    <col min="1" max="1" width="2.75" hidden="1" customWidth="1"/>
    <col min="2" max="2" width="3.25" hidden="1" customWidth="1"/>
    <col min="3" max="3" width="17.875" style="1" customWidth="1"/>
    <col min="4" max="4" width="47.5" style="2" customWidth="1"/>
    <col min="5" max="5" width="9" style="3" customWidth="1"/>
    <col min="6" max="6" width="6.625" style="2" hidden="1" customWidth="1"/>
    <col min="7" max="7" width="10.25" style="2" customWidth="1"/>
    <col min="8" max="8" width="2.125" style="2" customWidth="1"/>
    <col min="9" max="9" width="10.625" style="2"/>
    <col min="10" max="10" width="24.5" style="2" customWidth="1"/>
    <col min="11" max="16384" width="10.625" style="2"/>
  </cols>
  <sheetData>
    <row r="2" spans="1:10" ht="31.5" customHeight="1"/>
    <row r="3" spans="1:10" ht="26.25">
      <c r="C3" s="4" t="s">
        <v>391</v>
      </c>
      <c r="H3" s="31" t="s">
        <v>378</v>
      </c>
      <c r="I3" s="31"/>
      <c r="J3" s="31"/>
    </row>
    <row r="4" spans="1:10" ht="23.25">
      <c r="D4" s="5" t="s">
        <v>392</v>
      </c>
      <c r="E4" s="6"/>
    </row>
    <row r="5" spans="1:10">
      <c r="E5" s="7" t="s">
        <v>1</v>
      </c>
      <c r="G5" s="15" t="s">
        <v>393</v>
      </c>
      <c r="H5" s="31"/>
      <c r="I5" s="31"/>
    </row>
    <row r="6" spans="1:10">
      <c r="E6" s="27"/>
      <c r="F6" s="75"/>
      <c r="G6" s="49"/>
      <c r="H6" s="31"/>
      <c r="I6" s="31"/>
    </row>
    <row r="7" spans="1:10">
      <c r="C7" s="1" t="s">
        <v>991</v>
      </c>
      <c r="D7" s="28"/>
      <c r="E7" s="81"/>
      <c r="F7" s="28"/>
      <c r="G7" s="76"/>
      <c r="H7" s="28"/>
      <c r="I7" s="31"/>
    </row>
    <row r="8" spans="1:10">
      <c r="C8" s="1" t="s">
        <v>990</v>
      </c>
      <c r="D8" s="29"/>
      <c r="E8" s="107"/>
      <c r="F8" s="29"/>
      <c r="G8" s="64"/>
      <c r="H8" s="29"/>
      <c r="I8" s="31"/>
    </row>
    <row r="9" spans="1:10">
      <c r="D9" s="31"/>
      <c r="E9" s="25"/>
      <c r="F9" s="31"/>
      <c r="G9" s="31"/>
      <c r="H9" s="31"/>
      <c r="I9" s="31"/>
    </row>
    <row r="10" spans="1:10" ht="15.75">
      <c r="C10" s="9" t="s">
        <v>390</v>
      </c>
      <c r="E10" s="8"/>
      <c r="G10" s="31"/>
      <c r="H10" s="31"/>
      <c r="I10" s="31"/>
    </row>
    <row r="11" spans="1:10">
      <c r="C11" s="10" t="s">
        <v>394</v>
      </c>
      <c r="D11" s="11"/>
      <c r="E11" s="12"/>
      <c r="G11" s="31"/>
      <c r="H11" s="31"/>
    </row>
    <row r="12" spans="1:10">
      <c r="C12" s="32" t="s">
        <v>2</v>
      </c>
      <c r="D12" s="33" t="s">
        <v>384</v>
      </c>
      <c r="E12" s="34">
        <v>990</v>
      </c>
      <c r="F12" s="31"/>
      <c r="G12" s="35">
        <f>E12/1.21/25</f>
        <v>32.727272727272727</v>
      </c>
      <c r="H12" s="31"/>
      <c r="I12" s="2">
        <f t="shared" ref="I12:I17" si="0">23*J12*1.1*1.3/0.75*1.21</f>
        <v>707.85419466666667</v>
      </c>
      <c r="J12" s="2">
        <v>13.34</v>
      </c>
    </row>
    <row r="13" spans="1:10" s="13" customFormat="1">
      <c r="A13"/>
      <c r="B13"/>
      <c r="C13" s="32" t="s">
        <v>3</v>
      </c>
      <c r="D13" s="33" t="s">
        <v>385</v>
      </c>
      <c r="E13" s="34">
        <v>1000</v>
      </c>
      <c r="F13" s="36"/>
      <c r="G13" s="35">
        <f t="shared" ref="G13:G21" si="1">E13/1.21/25</f>
        <v>33.057851239669418</v>
      </c>
      <c r="I13" s="2">
        <f t="shared" si="0"/>
        <v>795.9380000000001</v>
      </c>
      <c r="J13" s="13">
        <v>15</v>
      </c>
    </row>
    <row r="14" spans="1:10" s="13" customFormat="1">
      <c r="A14"/>
      <c r="B14"/>
      <c r="C14" s="32" t="s">
        <v>4</v>
      </c>
      <c r="D14" s="33" t="s">
        <v>386</v>
      </c>
      <c r="E14" s="34">
        <v>1050</v>
      </c>
      <c r="F14" s="36"/>
      <c r="G14" s="35">
        <f t="shared" si="1"/>
        <v>34.710743801652896</v>
      </c>
      <c r="I14" s="2">
        <f t="shared" si="0"/>
        <v>840.51052800000014</v>
      </c>
      <c r="J14" s="13">
        <v>15.84</v>
      </c>
    </row>
    <row r="15" spans="1:10" s="13" customFormat="1">
      <c r="A15"/>
      <c r="B15"/>
      <c r="C15" s="32" t="s">
        <v>5</v>
      </c>
      <c r="D15" s="33" t="s">
        <v>387</v>
      </c>
      <c r="E15" s="34">
        <v>1100</v>
      </c>
      <c r="F15" s="36"/>
      <c r="G15" s="35">
        <f t="shared" si="1"/>
        <v>36.363636363636367</v>
      </c>
      <c r="I15" s="2">
        <f t="shared" si="0"/>
        <v>884.55243066666685</v>
      </c>
      <c r="J15" s="13">
        <v>16.670000000000002</v>
      </c>
    </row>
    <row r="16" spans="1:10" s="13" customFormat="1">
      <c r="A16"/>
      <c r="B16"/>
      <c r="C16" s="32" t="s">
        <v>6</v>
      </c>
      <c r="D16" s="33" t="s">
        <v>388</v>
      </c>
      <c r="E16" s="34">
        <v>1200</v>
      </c>
      <c r="F16" s="36"/>
      <c r="G16" s="35">
        <f t="shared" si="1"/>
        <v>39.669421487603309</v>
      </c>
      <c r="I16" s="2">
        <f t="shared" si="0"/>
        <v>928.59433333333334</v>
      </c>
      <c r="J16" s="13">
        <v>17.5</v>
      </c>
    </row>
    <row r="17" spans="1:10" s="13" customFormat="1">
      <c r="A17"/>
      <c r="B17"/>
      <c r="C17" s="32" t="s">
        <v>7</v>
      </c>
      <c r="D17" s="33" t="s">
        <v>389</v>
      </c>
      <c r="E17" s="34">
        <v>1250</v>
      </c>
      <c r="F17" s="36"/>
      <c r="G17" s="35">
        <f t="shared" si="1"/>
        <v>41.322314049586772</v>
      </c>
      <c r="I17" s="2">
        <f t="shared" si="0"/>
        <v>0</v>
      </c>
    </row>
    <row r="18" spans="1:10" s="13" customFormat="1">
      <c r="A18"/>
      <c r="B18"/>
      <c r="C18" s="37" t="s">
        <v>395</v>
      </c>
      <c r="D18" s="38"/>
      <c r="E18" s="26"/>
      <c r="F18" s="36"/>
      <c r="G18" s="35"/>
    </row>
    <row r="19" spans="1:10" s="13" customFormat="1">
      <c r="A19"/>
      <c r="B19"/>
      <c r="C19" s="39" t="s">
        <v>8</v>
      </c>
      <c r="D19" s="38" t="s">
        <v>396</v>
      </c>
      <c r="E19" s="26">
        <v>1250</v>
      </c>
      <c r="F19" s="36"/>
      <c r="G19" s="35">
        <f t="shared" si="1"/>
        <v>41.322314049586772</v>
      </c>
      <c r="I19" s="2">
        <f>23*J19*1.1*1.3/0.75*1.21</f>
        <v>1945.8030973333339</v>
      </c>
      <c r="J19" s="13">
        <v>36.67</v>
      </c>
    </row>
    <row r="20" spans="1:10" s="13" customFormat="1">
      <c r="A20"/>
      <c r="B20"/>
      <c r="C20" s="39" t="s">
        <v>9</v>
      </c>
      <c r="D20" s="38" t="s">
        <v>397</v>
      </c>
      <c r="E20" s="26">
        <v>1275</v>
      </c>
      <c r="F20" s="36"/>
      <c r="G20" s="35">
        <f t="shared" si="1"/>
        <v>42.148760330578519</v>
      </c>
      <c r="I20" s="2">
        <f>23*J20*1.1*1.3/0.75*1.21</f>
        <v>2034.4175280000002</v>
      </c>
      <c r="J20" s="13">
        <v>38.340000000000003</v>
      </c>
    </row>
    <row r="21" spans="1:10" s="13" customFormat="1">
      <c r="A21"/>
      <c r="B21"/>
      <c r="C21" s="39" t="s">
        <v>10</v>
      </c>
      <c r="D21" s="38" t="s">
        <v>398</v>
      </c>
      <c r="E21" s="26">
        <v>1325</v>
      </c>
      <c r="F21" s="36"/>
      <c r="G21" s="35">
        <f t="shared" si="1"/>
        <v>43.801652892561989</v>
      </c>
      <c r="I21" s="2">
        <f>23*J21*1.1*1.3/0.75*1.21</f>
        <v>2122.5013333333336</v>
      </c>
      <c r="J21" s="13">
        <v>40</v>
      </c>
    </row>
    <row r="22" spans="1:10" s="13" customFormat="1">
      <c r="A22"/>
      <c r="B22"/>
      <c r="C22" s="37" t="s">
        <v>399</v>
      </c>
      <c r="D22" s="38"/>
      <c r="E22" s="26"/>
      <c r="F22" s="36"/>
      <c r="G22" s="35"/>
      <c r="J22" s="13">
        <v>41.67</v>
      </c>
    </row>
    <row r="23" spans="1:10" s="13" customFormat="1">
      <c r="A23"/>
      <c r="B23"/>
      <c r="C23" s="37" t="s">
        <v>11</v>
      </c>
      <c r="D23" s="54" t="s">
        <v>400</v>
      </c>
      <c r="E23" s="65">
        <v>2840</v>
      </c>
      <c r="F23" s="36"/>
      <c r="G23" s="35">
        <f t="shared" ref="G23:G55" si="2">E23/1.21/25</f>
        <v>93.884297520661164</v>
      </c>
      <c r="I23" s="2">
        <f>23*J23*1.1*1.3/0.75*1.21</f>
        <v>1945.8030973333339</v>
      </c>
      <c r="J23" s="13">
        <v>36.67</v>
      </c>
    </row>
    <row r="24" spans="1:10" s="13" customFormat="1">
      <c r="A24"/>
      <c r="B24"/>
      <c r="C24" s="37" t="s">
        <v>12</v>
      </c>
      <c r="D24" s="54" t="s">
        <v>401</v>
      </c>
      <c r="E24" s="65">
        <v>2970</v>
      </c>
      <c r="F24" s="36"/>
      <c r="G24" s="35">
        <f t="shared" si="2"/>
        <v>98.181818181818187</v>
      </c>
      <c r="I24" s="2">
        <f>23*J24*1.1*1.3/0.75*1.21</f>
        <v>2034.4175280000002</v>
      </c>
      <c r="J24" s="13">
        <v>38.340000000000003</v>
      </c>
    </row>
    <row r="25" spans="1:10" s="13" customFormat="1">
      <c r="A25"/>
      <c r="B25"/>
      <c r="C25" s="37" t="s">
        <v>13</v>
      </c>
      <c r="D25" s="54" t="s">
        <v>402</v>
      </c>
      <c r="E25" s="65">
        <v>3105</v>
      </c>
      <c r="F25" s="36"/>
      <c r="G25" s="35">
        <f t="shared" si="2"/>
        <v>102.64462809917354</v>
      </c>
      <c r="I25" s="2">
        <f>23*J25*1.1*1.3/0.75*1.21</f>
        <v>2122.5013333333336</v>
      </c>
      <c r="J25" s="13">
        <v>40</v>
      </c>
    </row>
    <row r="26" spans="1:10" s="13" customFormat="1">
      <c r="A26"/>
      <c r="B26"/>
      <c r="C26" s="37" t="s">
        <v>14</v>
      </c>
      <c r="D26" s="54" t="s">
        <v>403</v>
      </c>
      <c r="E26" s="65">
        <v>3240</v>
      </c>
      <c r="F26" s="36"/>
      <c r="G26" s="35">
        <f t="shared" si="2"/>
        <v>107.10743801652892</v>
      </c>
      <c r="I26" s="2">
        <f>23*J26*1.1*1.3/0.75*1.21</f>
        <v>2211.1157640000001</v>
      </c>
      <c r="J26" s="13">
        <v>41.67</v>
      </c>
    </row>
    <row r="27" spans="1:10" s="13" customFormat="1">
      <c r="A27"/>
      <c r="B27"/>
      <c r="C27" s="37" t="s">
        <v>404</v>
      </c>
      <c r="D27" s="38"/>
      <c r="E27" s="26"/>
      <c r="F27" s="36"/>
      <c r="G27" s="35"/>
    </row>
    <row r="28" spans="1:10" s="13" customFormat="1">
      <c r="A28"/>
      <c r="B28"/>
      <c r="C28" s="39" t="s">
        <v>15</v>
      </c>
      <c r="D28" s="38" t="s">
        <v>405</v>
      </c>
      <c r="E28" s="26">
        <v>490</v>
      </c>
      <c r="F28" s="36"/>
      <c r="G28" s="35">
        <f t="shared" si="2"/>
        <v>16.198347107438018</v>
      </c>
    </row>
    <row r="29" spans="1:10" s="13" customFormat="1">
      <c r="A29"/>
      <c r="B29"/>
      <c r="C29" s="39" t="s">
        <v>16</v>
      </c>
      <c r="D29" s="38" t="s">
        <v>406</v>
      </c>
      <c r="E29" s="26">
        <v>590</v>
      </c>
      <c r="F29" s="36"/>
      <c r="G29" s="35">
        <f t="shared" si="2"/>
        <v>19.504132231404959</v>
      </c>
    </row>
    <row r="30" spans="1:10" s="13" customFormat="1">
      <c r="A30"/>
      <c r="B30"/>
      <c r="C30" s="39" t="s">
        <v>17</v>
      </c>
      <c r="D30" s="38" t="s">
        <v>407</v>
      </c>
      <c r="E30" s="26">
        <v>590</v>
      </c>
      <c r="F30" s="36"/>
      <c r="G30" s="35">
        <f t="shared" si="2"/>
        <v>19.504132231404959</v>
      </c>
    </row>
    <row r="31" spans="1:10" s="13" customFormat="1">
      <c r="A31"/>
      <c r="B31"/>
      <c r="C31" s="39" t="s">
        <v>18</v>
      </c>
      <c r="D31" s="38" t="s">
        <v>408</v>
      </c>
      <c r="E31" s="26">
        <v>690</v>
      </c>
      <c r="F31" s="36"/>
      <c r="G31" s="35">
        <f t="shared" si="2"/>
        <v>22.809917355371898</v>
      </c>
      <c r="I31" s="2">
        <f>23*J31*1.1*1.3/0.75*1.21</f>
        <v>504.09406666666672</v>
      </c>
      <c r="J31" s="13">
        <v>9.5</v>
      </c>
    </row>
    <row r="32" spans="1:10" s="13" customFormat="1">
      <c r="A32"/>
      <c r="B32"/>
      <c r="C32" s="39" t="s">
        <v>19</v>
      </c>
      <c r="D32" s="38" t="s">
        <v>409</v>
      </c>
      <c r="E32" s="26">
        <v>690</v>
      </c>
      <c r="F32" s="36"/>
      <c r="G32" s="35">
        <f t="shared" si="2"/>
        <v>22.809917355371898</v>
      </c>
      <c r="I32" s="2">
        <f>23*J32*1.1*1.3/0.75*1.21</f>
        <v>583.68786666666665</v>
      </c>
      <c r="J32" s="13">
        <v>11</v>
      </c>
    </row>
    <row r="33" spans="1:10" s="13" customFormat="1">
      <c r="A33"/>
      <c r="B33"/>
      <c r="C33" s="39" t="s">
        <v>20</v>
      </c>
      <c r="D33" s="38" t="s">
        <v>410</v>
      </c>
      <c r="E33" s="26">
        <v>330</v>
      </c>
      <c r="F33" s="36"/>
      <c r="G33" s="35">
        <f t="shared" si="2"/>
        <v>10.90909090909091</v>
      </c>
      <c r="I33" s="2">
        <f>23*J33*1.1*1.3/0.75*1.21</f>
        <v>583.68786666666665</v>
      </c>
      <c r="J33" s="13">
        <v>11</v>
      </c>
    </row>
    <row r="34" spans="1:10" s="13" customFormat="1">
      <c r="A34"/>
      <c r="B34"/>
      <c r="C34" s="39" t="s">
        <v>21</v>
      </c>
      <c r="D34" s="38" t="s">
        <v>411</v>
      </c>
      <c r="E34" s="26">
        <v>410</v>
      </c>
      <c r="F34" s="36"/>
      <c r="G34" s="35">
        <f t="shared" si="2"/>
        <v>13.553719008264464</v>
      </c>
      <c r="I34" s="2">
        <f>23*J34*1.1*1.3/0.75*1.21</f>
        <v>371.43773333333343</v>
      </c>
      <c r="J34" s="13">
        <v>7</v>
      </c>
    </row>
    <row r="35" spans="1:10" s="13" customFormat="1">
      <c r="A35"/>
      <c r="B35"/>
      <c r="C35" s="32" t="s">
        <v>22</v>
      </c>
      <c r="D35" s="33" t="s">
        <v>412</v>
      </c>
      <c r="E35" s="34">
        <v>250</v>
      </c>
      <c r="F35" s="36"/>
      <c r="G35" s="35">
        <f t="shared" si="2"/>
        <v>8.2644628099173545</v>
      </c>
      <c r="I35" s="2">
        <f>23*J35*1.1*1.3/0.75*1.21</f>
        <v>156.53447333333335</v>
      </c>
      <c r="J35" s="13">
        <v>2.95</v>
      </c>
    </row>
    <row r="36" spans="1:10" s="13" customFormat="1">
      <c r="A36"/>
      <c r="B36"/>
      <c r="C36" s="37" t="s">
        <v>413</v>
      </c>
      <c r="D36" s="38"/>
      <c r="E36" s="26"/>
      <c r="F36" s="36"/>
      <c r="G36" s="35"/>
    </row>
    <row r="37" spans="1:10" s="13" customFormat="1">
      <c r="A37"/>
      <c r="B37"/>
      <c r="C37" s="37" t="s">
        <v>414</v>
      </c>
      <c r="D37" s="38"/>
      <c r="E37" s="26"/>
      <c r="F37" s="36"/>
      <c r="G37" s="35"/>
    </row>
    <row r="38" spans="1:10" s="13" customFormat="1">
      <c r="A38"/>
      <c r="B38"/>
      <c r="C38" s="32" t="s">
        <v>23</v>
      </c>
      <c r="D38" s="33" t="s">
        <v>24</v>
      </c>
      <c r="E38" s="34">
        <v>220</v>
      </c>
      <c r="F38" s="36"/>
      <c r="G38" s="35">
        <f t="shared" si="2"/>
        <v>7.2727272727272725</v>
      </c>
      <c r="I38" s="2">
        <f>23*J38*1.1*1.3/0.75*1.21</f>
        <v>87.553179999999983</v>
      </c>
      <c r="J38" s="13">
        <v>1.65</v>
      </c>
    </row>
    <row r="39" spans="1:10" s="13" customFormat="1">
      <c r="A39"/>
      <c r="B39"/>
      <c r="C39" s="32" t="s">
        <v>25</v>
      </c>
      <c r="D39" s="33" t="s">
        <v>26</v>
      </c>
      <c r="E39" s="34">
        <v>250</v>
      </c>
      <c r="F39" s="36"/>
      <c r="G39" s="35">
        <f t="shared" si="2"/>
        <v>8.2644628099173545</v>
      </c>
      <c r="I39" s="2">
        <f>23*J39*1.1*1.3/0.75*1.21</f>
        <v>111.43132000000003</v>
      </c>
      <c r="J39" s="13">
        <v>2.1</v>
      </c>
    </row>
    <row r="40" spans="1:10" s="13" customFormat="1">
      <c r="A40"/>
      <c r="B40"/>
      <c r="C40" s="32" t="s">
        <v>27</v>
      </c>
      <c r="D40" s="33" t="s">
        <v>28</v>
      </c>
      <c r="E40" s="34">
        <v>280</v>
      </c>
      <c r="F40" s="36"/>
      <c r="G40" s="35">
        <f t="shared" si="2"/>
        <v>9.2561983471074374</v>
      </c>
      <c r="I40" s="2">
        <f>23*J40*1.1*1.3/0.75*1.21</f>
        <v>148.57509333333334</v>
      </c>
      <c r="J40" s="13">
        <v>2.8</v>
      </c>
    </row>
    <row r="41" spans="1:10" s="13" customFormat="1">
      <c r="A41"/>
      <c r="B41"/>
      <c r="C41" s="32" t="s">
        <v>29</v>
      </c>
      <c r="D41" s="33" t="s">
        <v>30</v>
      </c>
      <c r="E41" s="34">
        <v>310</v>
      </c>
      <c r="F41" s="36"/>
      <c r="G41" s="35">
        <f t="shared" si="2"/>
        <v>10.24793388429752</v>
      </c>
    </row>
    <row r="42" spans="1:10" s="13" customFormat="1">
      <c r="A42"/>
      <c r="B42"/>
      <c r="C42" s="37" t="s">
        <v>415</v>
      </c>
      <c r="D42" s="38"/>
      <c r="E42" s="26"/>
      <c r="F42" s="36"/>
      <c r="G42" s="35"/>
    </row>
    <row r="43" spans="1:10" s="13" customFormat="1">
      <c r="A43"/>
      <c r="B43"/>
      <c r="C43" s="39" t="s">
        <v>31</v>
      </c>
      <c r="D43" s="38" t="s">
        <v>24</v>
      </c>
      <c r="E43" s="26">
        <v>290</v>
      </c>
      <c r="F43" s="36"/>
      <c r="G43" s="35">
        <f t="shared" si="2"/>
        <v>9.5867768595041323</v>
      </c>
    </row>
    <row r="44" spans="1:10" s="13" customFormat="1">
      <c r="A44"/>
      <c r="B44"/>
      <c r="C44" s="39" t="s">
        <v>32</v>
      </c>
      <c r="D44" s="38" t="s">
        <v>26</v>
      </c>
      <c r="E44" s="26">
        <v>320</v>
      </c>
      <c r="F44" s="36"/>
      <c r="G44" s="35">
        <f t="shared" si="2"/>
        <v>10.578512396694215</v>
      </c>
      <c r="I44" s="2">
        <f>23*J44*1.1*1.3/0.75*1.21</f>
        <v>159.18760000000003</v>
      </c>
      <c r="J44" s="13">
        <v>3</v>
      </c>
    </row>
    <row r="45" spans="1:10" s="13" customFormat="1">
      <c r="A45"/>
      <c r="B45"/>
      <c r="C45" s="39" t="s">
        <v>33</v>
      </c>
      <c r="D45" s="38" t="s">
        <v>28</v>
      </c>
      <c r="E45" s="26">
        <v>350</v>
      </c>
      <c r="F45" s="36"/>
      <c r="G45" s="35">
        <f t="shared" si="2"/>
        <v>11.570247933884298</v>
      </c>
    </row>
    <row r="46" spans="1:10" s="13" customFormat="1">
      <c r="A46"/>
      <c r="B46"/>
      <c r="C46" s="39" t="s">
        <v>34</v>
      </c>
      <c r="D46" s="38" t="s">
        <v>30</v>
      </c>
      <c r="E46" s="26">
        <v>390</v>
      </c>
      <c r="F46" s="36"/>
      <c r="G46" s="35">
        <f t="shared" si="2"/>
        <v>12.892561983471076</v>
      </c>
    </row>
    <row r="47" spans="1:10" s="13" customFormat="1">
      <c r="A47"/>
      <c r="B47"/>
      <c r="C47" s="37" t="s">
        <v>416</v>
      </c>
      <c r="D47" s="38"/>
      <c r="E47" s="26"/>
      <c r="F47" s="36"/>
      <c r="G47" s="35"/>
    </row>
    <row r="48" spans="1:10" s="13" customFormat="1">
      <c r="A48"/>
      <c r="B48"/>
      <c r="C48" s="39" t="s">
        <v>35</v>
      </c>
      <c r="D48" s="38" t="s">
        <v>494</v>
      </c>
      <c r="E48" s="26">
        <v>50</v>
      </c>
      <c r="F48" s="36"/>
      <c r="G48" s="35">
        <f t="shared" si="2"/>
        <v>1.6528925619834711</v>
      </c>
    </row>
    <row r="49" spans="1:11" s="13" customFormat="1">
      <c r="A49"/>
      <c r="B49"/>
      <c r="C49" s="32" t="s">
        <v>36</v>
      </c>
      <c r="D49" s="33" t="s">
        <v>495</v>
      </c>
      <c r="E49" s="34">
        <v>90</v>
      </c>
      <c r="F49" s="36"/>
      <c r="G49" s="35">
        <f t="shared" si="2"/>
        <v>2.9752066115702478</v>
      </c>
    </row>
    <row r="50" spans="1:11" s="13" customFormat="1">
      <c r="A50"/>
      <c r="B50"/>
      <c r="C50" s="39" t="s">
        <v>37</v>
      </c>
      <c r="D50" s="38" t="s">
        <v>496</v>
      </c>
      <c r="E50" s="26">
        <v>80</v>
      </c>
      <c r="F50" s="36"/>
      <c r="G50" s="35">
        <f t="shared" si="2"/>
        <v>2.6446280991735538</v>
      </c>
    </row>
    <row r="51" spans="1:11" s="13" customFormat="1">
      <c r="A51"/>
      <c r="B51"/>
      <c r="C51" s="39" t="s">
        <v>418</v>
      </c>
      <c r="D51" s="38" t="s">
        <v>497</v>
      </c>
      <c r="E51" s="26">
        <v>100</v>
      </c>
      <c r="F51" s="36"/>
      <c r="G51" s="35">
        <f t="shared" si="2"/>
        <v>3.3057851239669422</v>
      </c>
    </row>
    <row r="52" spans="1:11" s="13" customFormat="1">
      <c r="A52"/>
      <c r="B52"/>
      <c r="C52" s="39" t="s">
        <v>419</v>
      </c>
      <c r="D52" s="38" t="s">
        <v>498</v>
      </c>
      <c r="E52" s="26">
        <v>390</v>
      </c>
      <c r="F52" s="36"/>
      <c r="G52" s="35">
        <f t="shared" si="2"/>
        <v>12.892561983471076</v>
      </c>
    </row>
    <row r="53" spans="1:11" s="13" customFormat="1">
      <c r="A53"/>
      <c r="B53"/>
      <c r="C53" s="37" t="s">
        <v>417</v>
      </c>
      <c r="D53" s="38"/>
      <c r="E53" s="26"/>
      <c r="F53" s="36"/>
      <c r="G53" s="35"/>
    </row>
    <row r="54" spans="1:11" s="13" customFormat="1">
      <c r="A54"/>
      <c r="B54"/>
      <c r="C54" s="39" t="s">
        <v>38</v>
      </c>
      <c r="D54" s="38" t="s">
        <v>499</v>
      </c>
      <c r="E54" s="26">
        <v>690</v>
      </c>
      <c r="F54" s="36"/>
      <c r="G54" s="35">
        <f t="shared" si="2"/>
        <v>22.809917355371898</v>
      </c>
    </row>
    <row r="55" spans="1:11" s="13" customFormat="1">
      <c r="A55"/>
      <c r="B55"/>
      <c r="C55" s="40" t="s">
        <v>39</v>
      </c>
      <c r="D55" s="41" t="s">
        <v>500</v>
      </c>
      <c r="E55" s="42">
        <v>2990</v>
      </c>
      <c r="F55" s="36"/>
      <c r="G55" s="35">
        <f t="shared" si="2"/>
        <v>98.84297520661157</v>
      </c>
    </row>
    <row r="56" spans="1:11" s="13" customFormat="1">
      <c r="A56"/>
      <c r="B56"/>
      <c r="C56" s="39"/>
      <c r="D56" s="38"/>
      <c r="E56" s="26"/>
      <c r="F56" s="36"/>
      <c r="G56" s="35"/>
    </row>
    <row r="57" spans="1:11" s="13" customFormat="1" ht="15.75">
      <c r="A57"/>
      <c r="B57"/>
      <c r="C57" s="43" t="s">
        <v>420</v>
      </c>
      <c r="D57" s="38"/>
      <c r="E57" s="26"/>
      <c r="F57" s="36"/>
      <c r="G57" s="35"/>
    </row>
    <row r="58" spans="1:11" s="13" customFormat="1">
      <c r="A58"/>
      <c r="B58"/>
      <c r="C58" s="37" t="s">
        <v>421</v>
      </c>
      <c r="D58" s="38"/>
      <c r="E58" s="26"/>
      <c r="F58" s="36"/>
      <c r="G58" s="35"/>
    </row>
    <row r="59" spans="1:11" s="13" customFormat="1">
      <c r="A59"/>
      <c r="B59"/>
      <c r="C59" s="32" t="s">
        <v>40</v>
      </c>
      <c r="D59" s="33" t="s">
        <v>422</v>
      </c>
      <c r="E59" s="34">
        <v>140</v>
      </c>
      <c r="F59" s="36"/>
      <c r="G59" s="35">
        <f t="shared" ref="G59:G64" si="3">E59/1.21/25</f>
        <v>4.6280991735537187</v>
      </c>
      <c r="I59" s="2">
        <f t="shared" ref="I59:I64" si="4">23*J59*1.1*1.3/0.75*1.21</f>
        <v>143.96096</v>
      </c>
      <c r="J59" s="13">
        <f t="shared" ref="J59:J64" si="5">K59*1.2/23*26</f>
        <v>2.7130434782608694</v>
      </c>
      <c r="K59" s="13">
        <v>2</v>
      </c>
    </row>
    <row r="60" spans="1:11" s="13" customFormat="1">
      <c r="A60"/>
      <c r="B60"/>
      <c r="C60" s="32" t="s">
        <v>41</v>
      </c>
      <c r="D60" s="33" t="s">
        <v>423</v>
      </c>
      <c r="E60" s="34">
        <v>210</v>
      </c>
      <c r="F60" s="36"/>
      <c r="G60" s="35">
        <f t="shared" si="3"/>
        <v>6.9421487603305785</v>
      </c>
      <c r="I60" s="2">
        <f t="shared" si="4"/>
        <v>215.94144000000003</v>
      </c>
      <c r="J60" s="13">
        <f t="shared" si="5"/>
        <v>4.0695652173913039</v>
      </c>
      <c r="K60" s="13">
        <v>3</v>
      </c>
    </row>
    <row r="61" spans="1:11" s="13" customFormat="1">
      <c r="A61"/>
      <c r="B61"/>
      <c r="C61" s="32" t="s">
        <v>42</v>
      </c>
      <c r="D61" s="33" t="s">
        <v>424</v>
      </c>
      <c r="E61" s="34">
        <v>280</v>
      </c>
      <c r="F61" s="36"/>
      <c r="G61" s="35">
        <f t="shared" si="3"/>
        <v>9.2561983471074374</v>
      </c>
      <c r="I61" s="2">
        <f t="shared" si="4"/>
        <v>287.92192</v>
      </c>
      <c r="J61" s="13">
        <f t="shared" si="5"/>
        <v>5.4260869565217389</v>
      </c>
      <c r="K61" s="13">
        <v>4</v>
      </c>
    </row>
    <row r="62" spans="1:11" s="13" customFormat="1">
      <c r="A62"/>
      <c r="B62"/>
      <c r="C62" s="32" t="s">
        <v>43</v>
      </c>
      <c r="D62" s="33" t="s">
        <v>425</v>
      </c>
      <c r="E62" s="34">
        <v>350</v>
      </c>
      <c r="F62" s="36"/>
      <c r="G62" s="35">
        <f t="shared" si="3"/>
        <v>11.570247933884298</v>
      </c>
      <c r="I62" s="2">
        <f t="shared" si="4"/>
        <v>359.90240000000006</v>
      </c>
      <c r="J62" s="13">
        <f t="shared" si="5"/>
        <v>6.7826086956521738</v>
      </c>
      <c r="K62" s="13">
        <v>5</v>
      </c>
    </row>
    <row r="63" spans="1:11" s="13" customFormat="1">
      <c r="A63"/>
      <c r="B63"/>
      <c r="C63" s="32" t="s">
        <v>44</v>
      </c>
      <c r="D63" s="33" t="s">
        <v>426</v>
      </c>
      <c r="E63" s="34">
        <v>420</v>
      </c>
      <c r="F63" s="36"/>
      <c r="G63" s="35">
        <f t="shared" si="3"/>
        <v>13.884297520661157</v>
      </c>
      <c r="I63" s="2">
        <f t="shared" si="4"/>
        <v>431.88288000000006</v>
      </c>
      <c r="J63" s="13">
        <f t="shared" si="5"/>
        <v>8.1391304347826079</v>
      </c>
      <c r="K63" s="13">
        <v>6</v>
      </c>
    </row>
    <row r="64" spans="1:11" s="13" customFormat="1">
      <c r="A64"/>
      <c r="B64"/>
      <c r="C64" s="32" t="s">
        <v>45</v>
      </c>
      <c r="D64" s="33" t="s">
        <v>427</v>
      </c>
      <c r="E64" s="34">
        <v>500</v>
      </c>
      <c r="F64" s="36"/>
      <c r="G64" s="35">
        <f t="shared" si="3"/>
        <v>16.528925619834709</v>
      </c>
      <c r="I64" s="2">
        <f t="shared" si="4"/>
        <v>522.57828479999989</v>
      </c>
      <c r="J64" s="13">
        <f t="shared" si="5"/>
        <v>9.8483478260869557</v>
      </c>
      <c r="K64" s="13">
        <v>7.26</v>
      </c>
    </row>
    <row r="65" spans="1:11" s="13" customFormat="1">
      <c r="A65"/>
      <c r="B65"/>
      <c r="C65" s="37" t="s">
        <v>428</v>
      </c>
      <c r="D65" s="38"/>
      <c r="E65" s="26"/>
      <c r="F65" s="36"/>
      <c r="G65" s="35"/>
    </row>
    <row r="66" spans="1:11" s="13" customFormat="1">
      <c r="A66"/>
      <c r="B66"/>
      <c r="C66" s="39" t="s">
        <v>46</v>
      </c>
      <c r="D66" s="38" t="s">
        <v>429</v>
      </c>
      <c r="E66" s="26">
        <v>230</v>
      </c>
      <c r="F66" s="36"/>
      <c r="G66" s="35">
        <f t="shared" ref="G66:G72" si="6">E66/1.21/25</f>
        <v>7.6033057851239674</v>
      </c>
      <c r="I66" s="2">
        <f t="shared" ref="I66:I72" si="7">23*J66*1.1*1.3/0.75*1.21</f>
        <v>143.96096</v>
      </c>
      <c r="J66" s="13">
        <f t="shared" ref="J66:J72" si="8">K66*1.2/23*26</f>
        <v>2.7130434782608694</v>
      </c>
      <c r="K66" s="13">
        <v>2</v>
      </c>
    </row>
    <row r="67" spans="1:11" s="13" customFormat="1">
      <c r="A67"/>
      <c r="B67"/>
      <c r="C67" s="32" t="s">
        <v>47</v>
      </c>
      <c r="D67" s="33" t="s">
        <v>430</v>
      </c>
      <c r="E67" s="34">
        <v>270</v>
      </c>
      <c r="F67" s="36"/>
      <c r="G67" s="35">
        <f t="shared" si="6"/>
        <v>8.9256198347107443</v>
      </c>
      <c r="I67" s="2">
        <f t="shared" si="7"/>
        <v>215.94144000000003</v>
      </c>
      <c r="J67" s="13">
        <f t="shared" si="8"/>
        <v>4.0695652173913039</v>
      </c>
      <c r="K67" s="13">
        <v>3</v>
      </c>
    </row>
    <row r="68" spans="1:11" s="13" customFormat="1">
      <c r="A68"/>
      <c r="B68"/>
      <c r="C68" s="32" t="s">
        <v>48</v>
      </c>
      <c r="D68" s="33" t="s">
        <v>431</v>
      </c>
      <c r="E68" s="34">
        <v>360</v>
      </c>
      <c r="F68" s="36"/>
      <c r="G68" s="35">
        <f t="shared" si="6"/>
        <v>11.900826446280991</v>
      </c>
      <c r="I68" s="2">
        <f t="shared" si="7"/>
        <v>287.92192</v>
      </c>
      <c r="J68" s="13">
        <f t="shared" si="8"/>
        <v>5.4260869565217389</v>
      </c>
      <c r="K68" s="13">
        <v>4</v>
      </c>
    </row>
    <row r="69" spans="1:11" s="13" customFormat="1">
      <c r="A69"/>
      <c r="B69"/>
      <c r="C69" s="32" t="s">
        <v>49</v>
      </c>
      <c r="D69" s="33" t="s">
        <v>432</v>
      </c>
      <c r="E69" s="34">
        <v>450</v>
      </c>
      <c r="F69" s="36"/>
      <c r="G69" s="35">
        <f t="shared" si="6"/>
        <v>14.876033057851242</v>
      </c>
      <c r="I69" s="2">
        <f t="shared" si="7"/>
        <v>359.90240000000006</v>
      </c>
      <c r="J69" s="13">
        <f t="shared" si="8"/>
        <v>6.7826086956521738</v>
      </c>
      <c r="K69" s="13">
        <v>5</v>
      </c>
    </row>
    <row r="70" spans="1:11" s="13" customFormat="1">
      <c r="A70"/>
      <c r="B70"/>
      <c r="C70" s="32" t="s">
        <v>50</v>
      </c>
      <c r="D70" s="33" t="s">
        <v>433</v>
      </c>
      <c r="E70" s="34">
        <v>540</v>
      </c>
      <c r="F70" s="36"/>
      <c r="G70" s="35">
        <f t="shared" si="6"/>
        <v>17.851239669421489</v>
      </c>
      <c r="I70" s="2">
        <f t="shared" si="7"/>
        <v>431.88288000000006</v>
      </c>
      <c r="J70" s="13">
        <f t="shared" si="8"/>
        <v>8.1391304347826079</v>
      </c>
      <c r="K70" s="13">
        <v>6</v>
      </c>
    </row>
    <row r="71" spans="1:11" s="13" customFormat="1">
      <c r="A71"/>
      <c r="B71"/>
      <c r="C71" s="32" t="s">
        <v>51</v>
      </c>
      <c r="D71" s="33" t="s">
        <v>434</v>
      </c>
      <c r="E71" s="34">
        <v>650</v>
      </c>
      <c r="F71" s="36"/>
      <c r="G71" s="35">
        <f t="shared" si="6"/>
        <v>21.487603305785125</v>
      </c>
      <c r="I71" s="2">
        <f t="shared" si="7"/>
        <v>522.57828479999989</v>
      </c>
      <c r="J71" s="13">
        <f t="shared" si="8"/>
        <v>9.8483478260869557</v>
      </c>
      <c r="K71" s="13">
        <v>7.26</v>
      </c>
    </row>
    <row r="72" spans="1:11" s="13" customFormat="1">
      <c r="A72"/>
      <c r="B72"/>
      <c r="C72" s="32" t="s">
        <v>52</v>
      </c>
      <c r="D72" s="33" t="s">
        <v>435</v>
      </c>
      <c r="E72" s="34">
        <v>890</v>
      </c>
      <c r="F72" s="36"/>
      <c r="G72" s="35">
        <f t="shared" si="6"/>
        <v>29.421487603305785</v>
      </c>
      <c r="I72" s="13">
        <f t="shared" si="7"/>
        <v>575.84384</v>
      </c>
      <c r="J72" s="13">
        <f t="shared" si="8"/>
        <v>10.852173913043478</v>
      </c>
      <c r="K72" s="13">
        <v>8</v>
      </c>
    </row>
    <row r="73" spans="1:11" s="13" customFormat="1">
      <c r="A73"/>
      <c r="B73"/>
      <c r="C73" s="37" t="s">
        <v>979</v>
      </c>
      <c r="D73" s="33"/>
      <c r="E73" s="34"/>
      <c r="F73" s="36"/>
      <c r="G73" s="35"/>
    </row>
    <row r="74" spans="1:11" s="13" customFormat="1">
      <c r="A74"/>
      <c r="B74"/>
      <c r="C74" s="32" t="s">
        <v>980</v>
      </c>
      <c r="D74" s="33" t="s">
        <v>985</v>
      </c>
      <c r="E74" s="34">
        <v>1160</v>
      </c>
      <c r="F74" s="36"/>
      <c r="G74" s="35">
        <f t="shared" ref="G74:G78" si="9">E74/1.21/25</f>
        <v>38.347107438016529</v>
      </c>
    </row>
    <row r="75" spans="1:11" s="13" customFormat="1">
      <c r="A75"/>
      <c r="B75"/>
      <c r="C75" s="32" t="s">
        <v>981</v>
      </c>
      <c r="D75" s="33" t="s">
        <v>986</v>
      </c>
      <c r="E75" s="34">
        <v>1270</v>
      </c>
      <c r="F75" s="36"/>
      <c r="G75" s="35">
        <f t="shared" si="9"/>
        <v>41.983471074380169</v>
      </c>
    </row>
    <row r="76" spans="1:11" s="13" customFormat="1">
      <c r="A76"/>
      <c r="B76"/>
      <c r="C76" s="32" t="s">
        <v>982</v>
      </c>
      <c r="D76" s="33" t="s">
        <v>987</v>
      </c>
      <c r="E76" s="34">
        <v>1340</v>
      </c>
      <c r="F76" s="36"/>
      <c r="G76" s="35">
        <f t="shared" si="9"/>
        <v>44.297520661157023</v>
      </c>
    </row>
    <row r="77" spans="1:11" s="13" customFormat="1">
      <c r="A77"/>
      <c r="B77"/>
      <c r="C77" s="32" t="s">
        <v>983</v>
      </c>
      <c r="D77" s="33" t="s">
        <v>988</v>
      </c>
      <c r="E77" s="34">
        <v>1470</v>
      </c>
      <c r="F77" s="36"/>
      <c r="G77" s="35">
        <f t="shared" si="9"/>
        <v>48.595041322314053</v>
      </c>
    </row>
    <row r="78" spans="1:11" s="13" customFormat="1">
      <c r="A78"/>
      <c r="B78"/>
      <c r="C78" s="32" t="s">
        <v>984</v>
      </c>
      <c r="D78" s="33" t="s">
        <v>989</v>
      </c>
      <c r="E78" s="34">
        <v>1730</v>
      </c>
      <c r="F78" s="36"/>
      <c r="G78" s="35">
        <f t="shared" si="9"/>
        <v>57.190082644628099</v>
      </c>
    </row>
    <row r="79" spans="1:11" s="13" customFormat="1">
      <c r="A79"/>
      <c r="B79"/>
      <c r="C79" s="44" t="s">
        <v>436</v>
      </c>
      <c r="D79" s="33"/>
      <c r="E79" s="34"/>
      <c r="F79" s="36"/>
      <c r="G79" s="35"/>
    </row>
    <row r="80" spans="1:11" s="13" customFormat="1">
      <c r="A80"/>
      <c r="B80"/>
      <c r="C80" s="32" t="s">
        <v>53</v>
      </c>
      <c r="D80" s="33" t="s">
        <v>437</v>
      </c>
      <c r="E80" s="34">
        <v>590</v>
      </c>
      <c r="F80" s="70"/>
      <c r="G80" s="35">
        <f t="shared" ref="G80:G85" si="10">E80/1.21/25</f>
        <v>19.504132231404959</v>
      </c>
      <c r="I80" s="13">
        <f>23*J80*1.1*1.3/0.75*1.21</f>
        <v>569.84546666666677</v>
      </c>
      <c r="J80" s="13">
        <f>K80/23*26</f>
        <v>10.739130434782609</v>
      </c>
      <c r="K80" s="13">
        <v>9.5</v>
      </c>
    </row>
    <row r="81" spans="1:256" s="13" customFormat="1">
      <c r="A81"/>
      <c r="B81"/>
      <c r="C81" s="32" t="s">
        <v>54</v>
      </c>
      <c r="D81" s="33" t="s">
        <v>438</v>
      </c>
      <c r="E81" s="34">
        <v>750</v>
      </c>
      <c r="F81" s="36"/>
      <c r="G81" s="35">
        <f t="shared" si="10"/>
        <v>24.793388429752067</v>
      </c>
      <c r="I81" s="13">
        <f>23*J81*1.1*1.3/0.75*1.21</f>
        <v>614.83326666666653</v>
      </c>
      <c r="J81" s="13">
        <f>K81/23*26</f>
        <v>11.586956521739129</v>
      </c>
      <c r="K81" s="13">
        <v>10.25</v>
      </c>
    </row>
    <row r="82" spans="1:256" s="13" customFormat="1">
      <c r="A82"/>
      <c r="B82"/>
      <c r="C82" s="32" t="s">
        <v>55</v>
      </c>
      <c r="D82" s="33" t="s">
        <v>439</v>
      </c>
      <c r="E82" s="34">
        <v>990</v>
      </c>
      <c r="F82" s="70"/>
      <c r="G82" s="35">
        <f t="shared" si="10"/>
        <v>32.727272727272727</v>
      </c>
      <c r="I82" s="13">
        <f>23*J82*1.1*1.3/0.75*1.21</f>
        <v>959.73973333333322</v>
      </c>
      <c r="J82" s="13">
        <f>K82/23*26</f>
        <v>18.086956521739129</v>
      </c>
      <c r="K82" s="13">
        <v>16</v>
      </c>
    </row>
    <row r="83" spans="1:256" s="13" customFormat="1">
      <c r="A83"/>
      <c r="B83"/>
      <c r="C83" s="39" t="s">
        <v>56</v>
      </c>
      <c r="D83" s="38" t="s">
        <v>440</v>
      </c>
      <c r="E83" s="26">
        <v>1200</v>
      </c>
      <c r="F83" s="36"/>
      <c r="G83" s="35">
        <f t="shared" si="10"/>
        <v>39.669421487603309</v>
      </c>
      <c r="I83" s="13">
        <f>23*J83*1.1*1.3/0.75*1.21</f>
        <v>1079.7072000000001</v>
      </c>
      <c r="J83" s="13">
        <f>K83/23*26</f>
        <v>20.347826086956523</v>
      </c>
      <c r="K83" s="13">
        <v>18</v>
      </c>
    </row>
    <row r="84" spans="1:256" s="13" customFormat="1">
      <c r="A84"/>
      <c r="B84"/>
      <c r="C84" s="39" t="s">
        <v>57</v>
      </c>
      <c r="D84" s="38" t="s">
        <v>441</v>
      </c>
      <c r="E84" s="26">
        <v>1500</v>
      </c>
      <c r="F84" s="36"/>
      <c r="G84" s="35">
        <f t="shared" si="10"/>
        <v>49.586776859504134</v>
      </c>
    </row>
    <row r="85" spans="1:256" s="13" customFormat="1">
      <c r="A85"/>
      <c r="B85"/>
      <c r="C85" s="39" t="s">
        <v>58</v>
      </c>
      <c r="D85" s="38" t="s">
        <v>442</v>
      </c>
      <c r="E85" s="26">
        <v>1950</v>
      </c>
      <c r="F85" s="36"/>
      <c r="G85" s="35">
        <f t="shared" si="10"/>
        <v>64.462809917355372</v>
      </c>
    </row>
    <row r="86" spans="1:256" s="13" customFormat="1">
      <c r="A86"/>
      <c r="B86"/>
      <c r="C86" s="37" t="s">
        <v>443</v>
      </c>
      <c r="D86" s="38"/>
      <c r="E86" s="26"/>
      <c r="F86" s="36"/>
      <c r="G86" s="35"/>
    </row>
    <row r="87" spans="1:256" s="13" customFormat="1">
      <c r="A87"/>
      <c r="B87"/>
      <c r="C87" s="39" t="s">
        <v>59</v>
      </c>
      <c r="D87" s="38" t="s">
        <v>444</v>
      </c>
      <c r="E87" s="26">
        <v>200</v>
      </c>
      <c r="F87" s="36"/>
      <c r="G87" s="35">
        <f t="shared" ref="G87:G88" si="11">E87/1.21/25</f>
        <v>6.6115702479338845</v>
      </c>
    </row>
    <row r="88" spans="1:256" s="13" customFormat="1">
      <c r="A88"/>
      <c r="B88"/>
      <c r="C88" s="40" t="s">
        <v>446</v>
      </c>
      <c r="D88" s="41" t="s">
        <v>445</v>
      </c>
      <c r="E88" s="42">
        <v>2490</v>
      </c>
      <c r="F88" s="36"/>
      <c r="G88" s="35">
        <f t="shared" si="11"/>
        <v>82.314049586776861</v>
      </c>
    </row>
    <row r="89" spans="1:256" s="13" customFormat="1">
      <c r="A89"/>
      <c r="B89"/>
      <c r="C89" s="39"/>
      <c r="D89" s="38"/>
      <c r="E89" s="26"/>
      <c r="F89" s="36"/>
      <c r="G89" s="35"/>
    </row>
    <row r="90" spans="1:256" s="13" customFormat="1" ht="15.75">
      <c r="A90"/>
      <c r="B90"/>
      <c r="C90" s="43" t="s">
        <v>447</v>
      </c>
      <c r="D90" s="38"/>
      <c r="E90" s="26"/>
      <c r="F90" s="36"/>
      <c r="G90" s="35"/>
    </row>
    <row r="91" spans="1:256">
      <c r="C91" s="37" t="s">
        <v>448</v>
      </c>
      <c r="D91" s="38"/>
      <c r="E91" s="26"/>
      <c r="F91" s="45"/>
      <c r="G91" s="35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</row>
    <row r="92" spans="1:256" s="13" customFormat="1">
      <c r="A92"/>
      <c r="B92"/>
      <c r="C92" s="39" t="s">
        <v>970</v>
      </c>
      <c r="D92" s="38" t="s">
        <v>976</v>
      </c>
      <c r="E92" s="26">
        <v>520</v>
      </c>
      <c r="F92" s="36"/>
      <c r="G92" s="35">
        <f t="shared" ref="G92:G103" si="12">E92/1.21/25</f>
        <v>17.190082644628102</v>
      </c>
      <c r="I92" s="2">
        <f t="shared" ref="I92:I97" si="13">23*J92*1.1*1.3/0.75*1.21</f>
        <v>486.58343066666669</v>
      </c>
      <c r="J92" s="13">
        <v>9.17</v>
      </c>
    </row>
    <row r="93" spans="1:256" s="13" customFormat="1">
      <c r="A93"/>
      <c r="B93"/>
      <c r="C93" s="39" t="s">
        <v>971</v>
      </c>
      <c r="D93" s="38" t="s">
        <v>977</v>
      </c>
      <c r="E93" s="26">
        <v>530</v>
      </c>
      <c r="F93" s="36"/>
      <c r="G93" s="35">
        <f t="shared" si="12"/>
        <v>17.520661157024794</v>
      </c>
      <c r="I93" s="2">
        <f t="shared" si="13"/>
        <v>0</v>
      </c>
    </row>
    <row r="94" spans="1:256" s="13" customFormat="1">
      <c r="A94"/>
      <c r="B94"/>
      <c r="C94" s="39" t="s">
        <v>972</v>
      </c>
      <c r="D94" s="38" t="s">
        <v>978</v>
      </c>
      <c r="E94" s="26">
        <v>550</v>
      </c>
      <c r="F94" s="36"/>
      <c r="G94" s="35">
        <f t="shared" si="12"/>
        <v>18.181818181818183</v>
      </c>
      <c r="I94" s="2">
        <f t="shared" si="13"/>
        <v>530.6253333333334</v>
      </c>
      <c r="J94" s="13">
        <v>10</v>
      </c>
    </row>
    <row r="95" spans="1:256" s="13" customFormat="1">
      <c r="A95"/>
      <c r="B95"/>
      <c r="C95" s="32" t="s">
        <v>973</v>
      </c>
      <c r="D95" s="33" t="s">
        <v>449</v>
      </c>
      <c r="E95" s="34">
        <v>750</v>
      </c>
      <c r="F95" s="36"/>
      <c r="G95" s="35">
        <f t="shared" si="12"/>
        <v>24.793388429752067</v>
      </c>
      <c r="I95" s="2">
        <f t="shared" si="13"/>
        <v>619.23976400000015</v>
      </c>
      <c r="J95" s="13">
        <v>11.67</v>
      </c>
    </row>
    <row r="96" spans="1:256" s="13" customFormat="1">
      <c r="A96"/>
      <c r="B96"/>
      <c r="C96" s="32" t="s">
        <v>974</v>
      </c>
      <c r="D96" s="33" t="s">
        <v>450</v>
      </c>
      <c r="E96" s="34">
        <v>790</v>
      </c>
      <c r="F96" s="36"/>
      <c r="G96" s="35">
        <f t="shared" si="12"/>
        <v>26.115702479338843</v>
      </c>
      <c r="I96" s="2">
        <f t="shared" si="13"/>
        <v>663.28166666666664</v>
      </c>
      <c r="J96" s="13">
        <v>12.5</v>
      </c>
    </row>
    <row r="97" spans="1:11" s="13" customFormat="1">
      <c r="A97"/>
      <c r="B97"/>
      <c r="C97" s="32" t="s">
        <v>975</v>
      </c>
      <c r="D97" s="33" t="s">
        <v>451</v>
      </c>
      <c r="E97" s="34">
        <v>800</v>
      </c>
      <c r="F97" s="36"/>
      <c r="G97" s="35">
        <f t="shared" si="12"/>
        <v>26.446280991735538</v>
      </c>
      <c r="I97" s="2">
        <f t="shared" si="13"/>
        <v>707.85419466666667</v>
      </c>
      <c r="J97" s="13">
        <v>13.34</v>
      </c>
    </row>
    <row r="98" spans="1:11" s="13" customFormat="1">
      <c r="A98"/>
      <c r="B98"/>
      <c r="C98" s="37" t="s">
        <v>452</v>
      </c>
      <c r="D98" s="106"/>
      <c r="E98" s="26"/>
      <c r="F98" s="36"/>
      <c r="G98" s="35"/>
    </row>
    <row r="99" spans="1:11" s="13" customFormat="1">
      <c r="A99"/>
      <c r="B99"/>
      <c r="C99" s="39" t="s">
        <v>60</v>
      </c>
      <c r="D99" s="106" t="s">
        <v>453</v>
      </c>
      <c r="E99" s="26">
        <v>390</v>
      </c>
      <c r="F99" s="36"/>
      <c r="G99" s="35">
        <f t="shared" si="12"/>
        <v>12.892561983471076</v>
      </c>
    </row>
    <row r="100" spans="1:11" s="13" customFormat="1">
      <c r="A100"/>
      <c r="B100"/>
      <c r="C100" s="39" t="s">
        <v>61</v>
      </c>
      <c r="D100" s="106" t="s">
        <v>454</v>
      </c>
      <c r="E100" s="26">
        <v>650</v>
      </c>
      <c r="F100" s="36"/>
      <c r="G100" s="35">
        <f t="shared" si="12"/>
        <v>21.487603305785125</v>
      </c>
    </row>
    <row r="101" spans="1:11" s="13" customFormat="1">
      <c r="A101"/>
      <c r="B101"/>
      <c r="C101" s="39" t="s">
        <v>62</v>
      </c>
      <c r="D101" s="38" t="s">
        <v>455</v>
      </c>
      <c r="E101" s="26">
        <v>805</v>
      </c>
      <c r="F101" s="36"/>
      <c r="G101" s="35">
        <f t="shared" si="12"/>
        <v>26.611570247933887</v>
      </c>
    </row>
    <row r="102" spans="1:11" s="13" customFormat="1">
      <c r="A102"/>
      <c r="B102"/>
      <c r="C102" s="39" t="s">
        <v>63</v>
      </c>
      <c r="D102" s="38" t="s">
        <v>456</v>
      </c>
      <c r="E102" s="26">
        <v>875</v>
      </c>
      <c r="F102" s="36"/>
      <c r="G102" s="35">
        <f t="shared" si="12"/>
        <v>28.925619834710748</v>
      </c>
    </row>
    <row r="103" spans="1:11" s="13" customFormat="1">
      <c r="A103"/>
      <c r="B103"/>
      <c r="C103" s="39" t="s">
        <v>64</v>
      </c>
      <c r="D103" s="38" t="s">
        <v>457</v>
      </c>
      <c r="E103" s="26">
        <v>950</v>
      </c>
      <c r="F103" s="36"/>
      <c r="G103" s="35">
        <f t="shared" si="12"/>
        <v>31.404958677685951</v>
      </c>
    </row>
    <row r="104" spans="1:11" s="13" customFormat="1">
      <c r="A104"/>
      <c r="B104"/>
      <c r="C104" s="37" t="s">
        <v>458</v>
      </c>
      <c r="D104" s="38"/>
      <c r="E104" s="26"/>
      <c r="F104" s="36"/>
      <c r="G104" s="35"/>
    </row>
    <row r="105" spans="1:11" s="13" customFormat="1">
      <c r="A105"/>
      <c r="B105"/>
      <c r="C105" s="39" t="s">
        <v>65</v>
      </c>
      <c r="D105" s="38" t="s">
        <v>459</v>
      </c>
      <c r="E105" s="26">
        <v>140</v>
      </c>
      <c r="F105" s="36"/>
      <c r="G105" s="35">
        <f t="shared" ref="G105:G114" si="14">E105/1.21/25</f>
        <v>4.6280991735537187</v>
      </c>
      <c r="I105" s="2">
        <f t="shared" ref="I105:I114" si="15">23*J105*1.1*1.3/0.75*1.21</f>
        <v>110.96990666666666</v>
      </c>
      <c r="J105" s="13">
        <f t="shared" ref="J105:J119" si="16">K105/23*26</f>
        <v>2.0913043478260871</v>
      </c>
      <c r="K105" s="13">
        <v>1.85</v>
      </c>
    </row>
    <row r="106" spans="1:11" s="13" customFormat="1">
      <c r="A106"/>
      <c r="B106"/>
      <c r="C106" s="39" t="s">
        <v>66</v>
      </c>
      <c r="D106" s="38" t="s">
        <v>460</v>
      </c>
      <c r="E106" s="26">
        <v>150</v>
      </c>
      <c r="F106" s="36"/>
      <c r="G106" s="35">
        <f t="shared" si="14"/>
        <v>4.9586776859504136</v>
      </c>
      <c r="I106" s="2">
        <f t="shared" si="15"/>
        <v>119.96746666666665</v>
      </c>
      <c r="J106" s="13">
        <f t="shared" si="16"/>
        <v>2.2608695652173911</v>
      </c>
      <c r="K106" s="13">
        <v>2</v>
      </c>
    </row>
    <row r="107" spans="1:11" s="13" customFormat="1">
      <c r="A107"/>
      <c r="B107"/>
      <c r="C107" s="39" t="s">
        <v>67</v>
      </c>
      <c r="D107" s="38" t="s">
        <v>461</v>
      </c>
      <c r="E107" s="26">
        <v>170</v>
      </c>
      <c r="F107" s="36"/>
      <c r="G107" s="35">
        <f t="shared" si="14"/>
        <v>5.6198347107438016</v>
      </c>
      <c r="I107" s="2">
        <f t="shared" si="15"/>
        <v>134.96340000000001</v>
      </c>
      <c r="J107" s="13">
        <f t="shared" si="16"/>
        <v>2.5434782608695654</v>
      </c>
      <c r="K107" s="13">
        <v>2.25</v>
      </c>
    </row>
    <row r="108" spans="1:11" s="13" customFormat="1">
      <c r="A108"/>
      <c r="B108"/>
      <c r="C108" s="39" t="s">
        <v>68</v>
      </c>
      <c r="D108" s="38" t="s">
        <v>462</v>
      </c>
      <c r="E108" s="26">
        <v>220</v>
      </c>
      <c r="F108" s="36"/>
      <c r="G108" s="35">
        <f t="shared" si="14"/>
        <v>7.2727272727272725</v>
      </c>
      <c r="I108" s="2">
        <f t="shared" si="15"/>
        <v>0</v>
      </c>
      <c r="J108" s="13">
        <f t="shared" si="16"/>
        <v>0</v>
      </c>
    </row>
    <row r="109" spans="1:11" s="13" customFormat="1">
      <c r="A109"/>
      <c r="B109"/>
      <c r="C109" s="39" t="s">
        <v>69</v>
      </c>
      <c r="D109" s="38" t="s">
        <v>463</v>
      </c>
      <c r="E109" s="26">
        <v>195</v>
      </c>
      <c r="F109" s="36"/>
      <c r="G109" s="35">
        <f t="shared" si="14"/>
        <v>6.4462809917355379</v>
      </c>
      <c r="I109" s="2">
        <f t="shared" si="15"/>
        <v>0</v>
      </c>
      <c r="J109" s="13">
        <f t="shared" si="16"/>
        <v>0</v>
      </c>
    </row>
    <row r="110" spans="1:11" s="13" customFormat="1">
      <c r="A110"/>
      <c r="B110"/>
      <c r="C110" s="39" t="s">
        <v>70</v>
      </c>
      <c r="D110" s="38" t="s">
        <v>464</v>
      </c>
      <c r="E110" s="26">
        <v>250</v>
      </c>
      <c r="F110" s="36"/>
      <c r="G110" s="35">
        <f t="shared" si="14"/>
        <v>8.2644628099173545</v>
      </c>
      <c r="I110" s="2">
        <f t="shared" si="15"/>
        <v>0</v>
      </c>
      <c r="J110" s="13">
        <f t="shared" si="16"/>
        <v>0</v>
      </c>
    </row>
    <row r="111" spans="1:11" s="13" customFormat="1">
      <c r="A111"/>
      <c r="B111"/>
      <c r="C111" s="39" t="s">
        <v>71</v>
      </c>
      <c r="D111" s="38" t="s">
        <v>465</v>
      </c>
      <c r="E111" s="26">
        <v>225</v>
      </c>
      <c r="F111" s="36"/>
      <c r="G111" s="35">
        <f t="shared" si="14"/>
        <v>7.4380165289256208</v>
      </c>
      <c r="I111" s="2">
        <f t="shared" si="15"/>
        <v>0</v>
      </c>
      <c r="J111" s="13">
        <f t="shared" si="16"/>
        <v>0</v>
      </c>
    </row>
    <row r="112" spans="1:11" s="13" customFormat="1">
      <c r="A112"/>
      <c r="B112"/>
      <c r="C112" s="39" t="s">
        <v>72</v>
      </c>
      <c r="D112" s="38" t="s">
        <v>466</v>
      </c>
      <c r="E112" s="26">
        <v>250</v>
      </c>
      <c r="F112" s="36"/>
      <c r="G112" s="35">
        <f t="shared" si="14"/>
        <v>8.2644628099173545</v>
      </c>
      <c r="I112" s="2">
        <f t="shared" si="15"/>
        <v>0</v>
      </c>
      <c r="J112" s="13">
        <f t="shared" si="16"/>
        <v>0</v>
      </c>
    </row>
    <row r="113" spans="1:11" s="13" customFormat="1">
      <c r="A113"/>
      <c r="B113"/>
      <c r="C113" s="39" t="s">
        <v>73</v>
      </c>
      <c r="D113" s="38" t="s">
        <v>467</v>
      </c>
      <c r="E113" s="26">
        <v>500</v>
      </c>
      <c r="F113" s="36"/>
      <c r="G113" s="35">
        <f t="shared" si="14"/>
        <v>16.528925619834709</v>
      </c>
      <c r="I113" s="2">
        <f t="shared" si="15"/>
        <v>0</v>
      </c>
      <c r="J113" s="13">
        <f t="shared" si="16"/>
        <v>0</v>
      </c>
    </row>
    <row r="114" spans="1:11" s="13" customFormat="1">
      <c r="A114"/>
      <c r="B114"/>
      <c r="C114" s="39" t="s">
        <v>74</v>
      </c>
      <c r="D114" s="38" t="s">
        <v>468</v>
      </c>
      <c r="E114" s="26">
        <v>600</v>
      </c>
      <c r="F114" s="36"/>
      <c r="G114" s="35">
        <f t="shared" si="14"/>
        <v>19.834710743801654</v>
      </c>
      <c r="I114" s="2">
        <f t="shared" si="15"/>
        <v>0</v>
      </c>
      <c r="J114" s="13">
        <f t="shared" si="16"/>
        <v>0</v>
      </c>
    </row>
    <row r="115" spans="1:11" s="13" customFormat="1">
      <c r="A115"/>
      <c r="B115"/>
      <c r="C115" s="37" t="s">
        <v>469</v>
      </c>
      <c r="D115" s="38"/>
      <c r="E115" s="26"/>
      <c r="F115" s="36"/>
      <c r="G115" s="35"/>
      <c r="J115" s="13">
        <f t="shared" si="16"/>
        <v>0</v>
      </c>
    </row>
    <row r="116" spans="1:11" s="13" customFormat="1">
      <c r="A116"/>
      <c r="B116"/>
      <c r="C116" s="32" t="s">
        <v>75</v>
      </c>
      <c r="D116" s="33" t="s">
        <v>470</v>
      </c>
      <c r="E116" s="34">
        <v>170</v>
      </c>
      <c r="F116" s="36"/>
      <c r="G116" s="35">
        <f t="shared" ref="G116:G119" si="17">E116/1.21/25</f>
        <v>5.6198347107438016</v>
      </c>
      <c r="I116" s="2">
        <f>23*J116*1.1*1.3/0.75*1.21</f>
        <v>59.983733333333326</v>
      </c>
      <c r="J116" s="13">
        <f t="shared" si="16"/>
        <v>1.1304347826086956</v>
      </c>
      <c r="K116" s="13">
        <v>1</v>
      </c>
    </row>
    <row r="117" spans="1:11" s="13" customFormat="1">
      <c r="A117"/>
      <c r="B117"/>
      <c r="C117" s="32" t="s">
        <v>76</v>
      </c>
      <c r="D117" s="33" t="s">
        <v>471</v>
      </c>
      <c r="E117" s="34">
        <v>220</v>
      </c>
      <c r="F117" s="36"/>
      <c r="G117" s="35">
        <f t="shared" si="17"/>
        <v>7.2727272727272725</v>
      </c>
      <c r="I117" s="2">
        <f>23*J117*1.1*1.3/0.75*1.21</f>
        <v>74.979666666666674</v>
      </c>
      <c r="J117" s="13">
        <f t="shared" si="16"/>
        <v>1.4130434782608696</v>
      </c>
      <c r="K117" s="13">
        <v>1.25</v>
      </c>
    </row>
    <row r="118" spans="1:11" s="13" customFormat="1">
      <c r="A118"/>
      <c r="B118"/>
      <c r="C118" s="32" t="s">
        <v>77</v>
      </c>
      <c r="D118" s="33" t="s">
        <v>472</v>
      </c>
      <c r="E118" s="34">
        <v>270</v>
      </c>
      <c r="F118" s="36"/>
      <c r="G118" s="35">
        <f t="shared" si="17"/>
        <v>8.9256198347107443</v>
      </c>
      <c r="I118" s="2">
        <f>23*J118*1.1*1.3/0.75*1.21</f>
        <v>77.978853333333333</v>
      </c>
      <c r="J118" s="13">
        <f t="shared" si="16"/>
        <v>1.4695652173913043</v>
      </c>
      <c r="K118" s="13">
        <v>1.3</v>
      </c>
    </row>
    <row r="119" spans="1:11" s="13" customFormat="1">
      <c r="A119"/>
      <c r="B119"/>
      <c r="C119" s="39" t="s">
        <v>78</v>
      </c>
      <c r="D119" s="38" t="s">
        <v>473</v>
      </c>
      <c r="E119" s="26">
        <v>390</v>
      </c>
      <c r="F119" s="36"/>
      <c r="G119" s="35">
        <f t="shared" si="17"/>
        <v>12.892561983471076</v>
      </c>
      <c r="H119" s="36"/>
      <c r="I119" s="2">
        <f>23*J119*1.1*1.3/0.75*1.21</f>
        <v>0</v>
      </c>
      <c r="J119" s="13">
        <f t="shared" si="16"/>
        <v>0</v>
      </c>
    </row>
    <row r="120" spans="1:11">
      <c r="C120" s="37" t="s">
        <v>443</v>
      </c>
      <c r="D120" s="38"/>
      <c r="E120" s="26"/>
      <c r="F120" s="31"/>
      <c r="G120" s="35"/>
      <c r="H120" s="31"/>
    </row>
    <row r="121" spans="1:11">
      <c r="C121" s="39" t="s">
        <v>79</v>
      </c>
      <c r="D121" s="38" t="s">
        <v>474</v>
      </c>
      <c r="E121" s="26">
        <v>200</v>
      </c>
      <c r="F121" s="31"/>
      <c r="G121" s="35">
        <f t="shared" ref="G121:G122" si="18">E121/1.21/25</f>
        <v>6.6115702479338845</v>
      </c>
      <c r="H121" s="31"/>
    </row>
    <row r="122" spans="1:11">
      <c r="C122" s="40" t="s">
        <v>476</v>
      </c>
      <c r="D122" s="41" t="s">
        <v>475</v>
      </c>
      <c r="E122" s="42">
        <v>3990</v>
      </c>
      <c r="F122" s="31"/>
      <c r="G122" s="35">
        <f t="shared" si="18"/>
        <v>131.900826446281</v>
      </c>
      <c r="H122" s="31"/>
    </row>
    <row r="123" spans="1:11">
      <c r="C123" s="39"/>
      <c r="D123" s="38"/>
      <c r="E123" s="26"/>
      <c r="F123" s="31"/>
      <c r="G123" s="35"/>
      <c r="H123" s="31"/>
    </row>
    <row r="124" spans="1:11" ht="15.75">
      <c r="C124" s="43" t="s">
        <v>477</v>
      </c>
      <c r="D124" s="38"/>
      <c r="E124" s="26"/>
      <c r="F124" s="31"/>
      <c r="G124" s="35"/>
      <c r="H124" s="31"/>
    </row>
    <row r="125" spans="1:11">
      <c r="C125" s="37" t="s">
        <v>478</v>
      </c>
      <c r="D125" s="38"/>
      <c r="E125" s="26"/>
      <c r="F125" s="31"/>
      <c r="G125" s="35"/>
      <c r="H125" s="31"/>
    </row>
    <row r="126" spans="1:11">
      <c r="C126" s="39" t="s">
        <v>80</v>
      </c>
      <c r="D126" s="38" t="s">
        <v>501</v>
      </c>
      <c r="E126" s="26">
        <v>750</v>
      </c>
      <c r="F126" s="31"/>
      <c r="G126" s="35">
        <f t="shared" ref="G126:G134" si="19">E126/1.21/25</f>
        <v>24.793388429752067</v>
      </c>
      <c r="H126" s="31"/>
      <c r="I126" s="2">
        <f t="shared" ref="I126:I140" si="20">23*J126*1.1*1.3/0.75*1.21</f>
        <v>0</v>
      </c>
      <c r="J126" s="13">
        <f t="shared" ref="J126:J140" si="21">K126/23*26</f>
        <v>0</v>
      </c>
      <c r="K126" s="13"/>
    </row>
    <row r="127" spans="1:11">
      <c r="C127" s="39" t="s">
        <v>81</v>
      </c>
      <c r="D127" s="38" t="s">
        <v>480</v>
      </c>
      <c r="E127" s="26">
        <v>780</v>
      </c>
      <c r="F127" s="31"/>
      <c r="G127" s="35">
        <f t="shared" si="19"/>
        <v>25.785123966942152</v>
      </c>
      <c r="H127" s="31"/>
      <c r="I127" s="2">
        <f t="shared" si="20"/>
        <v>329.91053333333338</v>
      </c>
      <c r="J127" s="13">
        <f t="shared" si="21"/>
        <v>6.2173913043478262</v>
      </c>
      <c r="K127" s="13">
        <v>5.5</v>
      </c>
    </row>
    <row r="128" spans="1:11">
      <c r="C128" s="39" t="s">
        <v>82</v>
      </c>
      <c r="D128" s="38" t="s">
        <v>479</v>
      </c>
      <c r="E128" s="26">
        <v>860</v>
      </c>
      <c r="F128" s="31"/>
      <c r="G128" s="35">
        <f t="shared" si="19"/>
        <v>28.429752066115704</v>
      </c>
      <c r="H128" s="31"/>
      <c r="I128" s="2">
        <f t="shared" si="20"/>
        <v>434.88206666666673</v>
      </c>
      <c r="J128" s="13">
        <f t="shared" si="21"/>
        <v>8.195652173913043</v>
      </c>
      <c r="K128" s="13">
        <v>7.25</v>
      </c>
    </row>
    <row r="129" spans="1:11">
      <c r="C129" s="39" t="s">
        <v>83</v>
      </c>
      <c r="D129" s="38" t="s">
        <v>481</v>
      </c>
      <c r="E129" s="26">
        <v>930</v>
      </c>
      <c r="F129" s="31"/>
      <c r="G129" s="35">
        <f t="shared" si="19"/>
        <v>30.743801652892561</v>
      </c>
      <c r="H129" s="31"/>
      <c r="I129" s="2">
        <f t="shared" si="20"/>
        <v>569.84546666666677</v>
      </c>
      <c r="J129" s="13">
        <f t="shared" si="21"/>
        <v>10.739130434782609</v>
      </c>
      <c r="K129" s="13">
        <v>9.5</v>
      </c>
    </row>
    <row r="130" spans="1:11">
      <c r="C130" s="39" t="s">
        <v>84</v>
      </c>
      <c r="D130" s="38" t="s">
        <v>482</v>
      </c>
      <c r="E130" s="26">
        <v>990</v>
      </c>
      <c r="F130" s="31"/>
      <c r="G130" s="35">
        <f t="shared" si="19"/>
        <v>32.727272727272727</v>
      </c>
      <c r="H130" s="31"/>
      <c r="I130" s="2">
        <f t="shared" si="20"/>
        <v>683.81456000000003</v>
      </c>
      <c r="J130" s="13">
        <f t="shared" si="21"/>
        <v>12.886956521739132</v>
      </c>
      <c r="K130" s="13">
        <v>11.4</v>
      </c>
    </row>
    <row r="131" spans="1:11">
      <c r="C131" s="39" t="s">
        <v>85</v>
      </c>
      <c r="D131" s="38" t="s">
        <v>483</v>
      </c>
      <c r="E131" s="26">
        <v>1080</v>
      </c>
      <c r="F131" s="31"/>
      <c r="G131" s="35">
        <f t="shared" si="19"/>
        <v>35.702479338842977</v>
      </c>
      <c r="H131" s="31"/>
      <c r="I131" s="2">
        <f t="shared" si="20"/>
        <v>827.77552000000003</v>
      </c>
      <c r="J131" s="13">
        <f t="shared" si="21"/>
        <v>15.6</v>
      </c>
      <c r="K131" s="13">
        <v>13.8</v>
      </c>
    </row>
    <row r="132" spans="1:11">
      <c r="C132" s="39" t="s">
        <v>86</v>
      </c>
      <c r="D132" s="38" t="s">
        <v>484</v>
      </c>
      <c r="E132" s="26">
        <v>1200</v>
      </c>
      <c r="F132" s="31"/>
      <c r="G132" s="35">
        <f t="shared" si="19"/>
        <v>39.669421487603309</v>
      </c>
      <c r="H132" s="31"/>
      <c r="I132" s="2">
        <f t="shared" si="20"/>
        <v>77.978853333333333</v>
      </c>
      <c r="J132" s="13">
        <f t="shared" si="21"/>
        <v>1.4695652173913043</v>
      </c>
      <c r="K132" s="13">
        <v>1.3</v>
      </c>
    </row>
    <row r="133" spans="1:11">
      <c r="C133" s="39" t="s">
        <v>87</v>
      </c>
      <c r="D133" s="38" t="s">
        <v>485</v>
      </c>
      <c r="E133" s="26">
        <v>1400</v>
      </c>
      <c r="F133" s="31"/>
      <c r="G133" s="35">
        <f t="shared" si="19"/>
        <v>46.280991735537192</v>
      </c>
      <c r="H133" s="31"/>
      <c r="I133" s="2">
        <f t="shared" si="20"/>
        <v>77.978853333333333</v>
      </c>
      <c r="J133" s="13">
        <f t="shared" si="21"/>
        <v>1.4695652173913043</v>
      </c>
      <c r="K133" s="13">
        <v>1.3</v>
      </c>
    </row>
    <row r="134" spans="1:11">
      <c r="C134" s="39" t="s">
        <v>88</v>
      </c>
      <c r="D134" s="38" t="s">
        <v>486</v>
      </c>
      <c r="E134" s="26">
        <v>1550</v>
      </c>
      <c r="F134" s="31"/>
      <c r="G134" s="35">
        <f t="shared" si="19"/>
        <v>51.239669421487605</v>
      </c>
      <c r="H134" s="31"/>
      <c r="I134" s="2">
        <f t="shared" si="20"/>
        <v>77.978853333333333</v>
      </c>
      <c r="J134" s="13">
        <f t="shared" si="21"/>
        <v>1.4695652173913043</v>
      </c>
      <c r="K134" s="13">
        <v>1.3</v>
      </c>
    </row>
    <row r="135" spans="1:11">
      <c r="C135" s="77" t="s">
        <v>487</v>
      </c>
      <c r="D135" s="73"/>
      <c r="E135" s="69"/>
      <c r="F135" s="28"/>
      <c r="G135" s="71"/>
      <c r="H135" s="31"/>
      <c r="I135" s="2">
        <f t="shared" si="20"/>
        <v>77.978853333333333</v>
      </c>
      <c r="J135" s="13">
        <f t="shared" si="21"/>
        <v>1.4695652173913043</v>
      </c>
      <c r="K135" s="13">
        <v>1.3</v>
      </c>
    </row>
    <row r="136" spans="1:11">
      <c r="C136" s="72" t="s">
        <v>960</v>
      </c>
      <c r="D136" s="73" t="s">
        <v>965</v>
      </c>
      <c r="E136" s="69">
        <v>3314</v>
      </c>
      <c r="F136" s="28"/>
      <c r="G136" s="71">
        <f t="shared" ref="G136:G140" si="22">E136/1.21/25</f>
        <v>109.55371900826447</v>
      </c>
      <c r="H136" s="31"/>
      <c r="J136" s="13"/>
      <c r="K136" s="13"/>
    </row>
    <row r="137" spans="1:11">
      <c r="C137" s="72" t="s">
        <v>961</v>
      </c>
      <c r="D137" s="73" t="s">
        <v>966</v>
      </c>
      <c r="E137" s="69">
        <v>3590</v>
      </c>
      <c r="F137" s="28"/>
      <c r="G137" s="71">
        <f t="shared" si="22"/>
        <v>118.67768595041323</v>
      </c>
      <c r="H137" s="31"/>
      <c r="I137" s="2">
        <f t="shared" si="20"/>
        <v>1739.5282666666669</v>
      </c>
      <c r="J137" s="13">
        <f t="shared" si="21"/>
        <v>32.782608695652172</v>
      </c>
      <c r="K137" s="13">
        <v>29</v>
      </c>
    </row>
    <row r="138" spans="1:11">
      <c r="C138" s="72" t="s">
        <v>962</v>
      </c>
      <c r="D138" s="73" t="s">
        <v>967</v>
      </c>
      <c r="E138" s="69">
        <v>3690</v>
      </c>
      <c r="F138" s="28"/>
      <c r="G138" s="71">
        <f t="shared" si="22"/>
        <v>121.98347107438018</v>
      </c>
      <c r="H138" s="31"/>
      <c r="I138" s="2">
        <f t="shared" si="20"/>
        <v>2099.4306666666675</v>
      </c>
      <c r="J138" s="13">
        <f t="shared" si="21"/>
        <v>39.565217391304351</v>
      </c>
      <c r="K138" s="13">
        <v>35</v>
      </c>
    </row>
    <row r="139" spans="1:11">
      <c r="A139" s="74"/>
      <c r="B139" s="74"/>
      <c r="C139" s="72" t="s">
        <v>963</v>
      </c>
      <c r="D139" s="73" t="s">
        <v>968</v>
      </c>
      <c r="E139" s="69">
        <v>3750</v>
      </c>
      <c r="F139" s="28"/>
      <c r="G139" s="71">
        <f t="shared" si="22"/>
        <v>123.96694214876034</v>
      </c>
      <c r="H139" s="31"/>
      <c r="I139" s="2">
        <f t="shared" si="20"/>
        <v>2519.3167999999991</v>
      </c>
      <c r="J139" s="13">
        <f t="shared" si="21"/>
        <v>47.478260869565212</v>
      </c>
      <c r="K139" s="13">
        <v>42</v>
      </c>
    </row>
    <row r="140" spans="1:11">
      <c r="A140" s="74"/>
      <c r="B140" s="74"/>
      <c r="C140" s="72" t="s">
        <v>964</v>
      </c>
      <c r="D140" s="73" t="s">
        <v>969</v>
      </c>
      <c r="E140" s="69">
        <v>4149</v>
      </c>
      <c r="F140" s="28"/>
      <c r="G140" s="71">
        <f t="shared" si="22"/>
        <v>137.15702479338842</v>
      </c>
      <c r="H140" s="31"/>
      <c r="I140" s="2">
        <f t="shared" si="20"/>
        <v>77.978853333333333</v>
      </c>
      <c r="J140" s="13">
        <f t="shared" si="21"/>
        <v>1.4695652173913043</v>
      </c>
      <c r="K140" s="13">
        <v>1.3</v>
      </c>
    </row>
    <row r="141" spans="1:11">
      <c r="C141" s="37" t="s">
        <v>443</v>
      </c>
      <c r="D141" s="38"/>
      <c r="E141" s="26"/>
      <c r="F141" s="31"/>
      <c r="G141" s="35"/>
      <c r="H141" s="31"/>
    </row>
    <row r="142" spans="1:11">
      <c r="C142" s="39" t="s">
        <v>89</v>
      </c>
      <c r="D142" s="38" t="s">
        <v>488</v>
      </c>
      <c r="E142" s="26">
        <v>300</v>
      </c>
      <c r="F142" s="31"/>
      <c r="G142" s="35">
        <f t="shared" ref="G142:G146" si="23">E142/1.21/25</f>
        <v>9.9173553719008272</v>
      </c>
      <c r="H142" s="31"/>
    </row>
    <row r="143" spans="1:11">
      <c r="C143" s="39" t="s">
        <v>379</v>
      </c>
      <c r="D143" s="38" t="s">
        <v>959</v>
      </c>
      <c r="E143" s="26">
        <v>490</v>
      </c>
      <c r="F143" s="31"/>
      <c r="G143" s="35">
        <f t="shared" si="23"/>
        <v>16.198347107438018</v>
      </c>
      <c r="H143" s="31"/>
    </row>
    <row r="144" spans="1:11">
      <c r="C144" s="39" t="s">
        <v>502</v>
      </c>
      <c r="D144" s="38" t="s">
        <v>958</v>
      </c>
      <c r="E144" s="26">
        <v>900</v>
      </c>
      <c r="F144" s="31"/>
      <c r="G144" s="35">
        <f t="shared" si="23"/>
        <v>29.752066115702483</v>
      </c>
      <c r="H144" s="31"/>
    </row>
    <row r="145" spans="1:256">
      <c r="C145" s="39" t="s">
        <v>90</v>
      </c>
      <c r="D145" s="38" t="s">
        <v>489</v>
      </c>
      <c r="E145" s="26">
        <v>100</v>
      </c>
      <c r="F145" s="31"/>
      <c r="G145" s="35">
        <f t="shared" si="23"/>
        <v>3.3057851239669422</v>
      </c>
      <c r="H145" s="31"/>
    </row>
    <row r="146" spans="1:256">
      <c r="C146" s="39" t="s">
        <v>91</v>
      </c>
      <c r="D146" s="38" t="s">
        <v>956</v>
      </c>
      <c r="E146" s="26">
        <v>250</v>
      </c>
      <c r="F146" s="31"/>
      <c r="G146" s="35">
        <f t="shared" si="23"/>
        <v>8.2644628099173545</v>
      </c>
      <c r="H146" s="31"/>
    </row>
    <row r="147" spans="1:256">
      <c r="A147" s="14"/>
      <c r="B147" s="14"/>
      <c r="C147" s="32" t="s">
        <v>92</v>
      </c>
      <c r="D147" s="33" t="s">
        <v>955</v>
      </c>
      <c r="E147" s="34">
        <v>190</v>
      </c>
      <c r="F147" s="31"/>
      <c r="G147" s="35">
        <f t="shared" ref="G147:G152" si="24">E147/1.21/25</f>
        <v>6.2809917355371905</v>
      </c>
      <c r="H147" s="31"/>
    </row>
    <row r="148" spans="1:256">
      <c r="A148" s="14"/>
      <c r="B148" s="14"/>
      <c r="C148" s="32" t="s">
        <v>93</v>
      </c>
      <c r="D148" s="33" t="s">
        <v>957</v>
      </c>
      <c r="E148" s="34">
        <v>390</v>
      </c>
      <c r="F148" s="31"/>
      <c r="G148" s="35">
        <f t="shared" si="24"/>
        <v>12.892561983471076</v>
      </c>
      <c r="H148" s="31"/>
    </row>
    <row r="149" spans="1:256">
      <c r="A149" s="14"/>
      <c r="B149" s="14"/>
      <c r="C149" s="32" t="s">
        <v>380</v>
      </c>
      <c r="D149" s="33" t="s">
        <v>490</v>
      </c>
      <c r="E149" s="34">
        <v>490</v>
      </c>
      <c r="F149" s="31"/>
      <c r="G149" s="35">
        <f t="shared" si="24"/>
        <v>16.198347107438018</v>
      </c>
      <c r="H149" s="31"/>
    </row>
    <row r="150" spans="1:256">
      <c r="A150" s="14"/>
      <c r="B150" s="14"/>
      <c r="C150" s="32" t="s">
        <v>953</v>
      </c>
      <c r="D150" s="33" t="s">
        <v>954</v>
      </c>
      <c r="E150" s="34">
        <v>990</v>
      </c>
      <c r="F150" s="31"/>
      <c r="G150" s="35">
        <f t="shared" si="24"/>
        <v>32.727272727272727</v>
      </c>
      <c r="H150" s="31"/>
    </row>
    <row r="151" spans="1:256">
      <c r="A151" s="14"/>
      <c r="B151" s="14"/>
      <c r="C151" s="32" t="s">
        <v>94</v>
      </c>
      <c r="D151" s="33" t="s">
        <v>491</v>
      </c>
      <c r="E151" s="34">
        <v>250</v>
      </c>
      <c r="F151" s="31"/>
      <c r="G151" s="35">
        <f t="shared" si="24"/>
        <v>8.2644628099173545</v>
      </c>
      <c r="H151" s="31"/>
    </row>
    <row r="152" spans="1:256">
      <c r="C152" s="40" t="s">
        <v>493</v>
      </c>
      <c r="D152" s="41" t="s">
        <v>492</v>
      </c>
      <c r="E152" s="42">
        <v>3490</v>
      </c>
      <c r="F152" s="31"/>
      <c r="G152" s="35">
        <f t="shared" si="24"/>
        <v>115.37190082644629</v>
      </c>
      <c r="H152" s="31"/>
    </row>
    <row r="153" spans="1:256">
      <c r="C153" s="39"/>
      <c r="D153" s="38"/>
      <c r="E153" s="26"/>
      <c r="F153" s="31"/>
      <c r="G153" s="35"/>
      <c r="H153" s="31"/>
    </row>
    <row r="154" spans="1:256" ht="15.75">
      <c r="C154" s="43" t="s">
        <v>513</v>
      </c>
      <c r="D154" s="38"/>
      <c r="E154" s="26"/>
      <c r="F154" s="31"/>
      <c r="G154" s="35"/>
      <c r="H154" s="31"/>
    </row>
    <row r="155" spans="1:256">
      <c r="C155" s="37" t="s">
        <v>514</v>
      </c>
      <c r="D155" s="38"/>
      <c r="E155" s="26"/>
      <c r="F155" s="31"/>
      <c r="G155" s="35"/>
      <c r="H155" s="31"/>
    </row>
    <row r="156" spans="1:256">
      <c r="C156" s="39" t="s">
        <v>947</v>
      </c>
      <c r="D156" s="38" t="s">
        <v>510</v>
      </c>
      <c r="E156" s="26">
        <v>390000</v>
      </c>
      <c r="F156" s="31"/>
      <c r="G156" s="35">
        <f t="shared" ref="G156:G161" si="25">E156/1.21/25</f>
        <v>12892.561983471074</v>
      </c>
      <c r="H156" s="31"/>
    </row>
    <row r="157" spans="1:256">
      <c r="C157" s="39" t="s">
        <v>946</v>
      </c>
      <c r="D157" s="38" t="s">
        <v>949</v>
      </c>
      <c r="E157" s="26">
        <v>360000</v>
      </c>
      <c r="F157" s="31"/>
      <c r="G157" s="35">
        <f t="shared" si="25"/>
        <v>11900.826446280991</v>
      </c>
      <c r="H157" s="31"/>
    </row>
    <row r="158" spans="1:256">
      <c r="C158" s="72" t="s">
        <v>951</v>
      </c>
      <c r="D158" s="73" t="s">
        <v>950</v>
      </c>
      <c r="E158" s="69">
        <v>249000</v>
      </c>
      <c r="F158" s="28"/>
      <c r="G158" s="71">
        <f t="shared" si="25"/>
        <v>8231.4049586776873</v>
      </c>
      <c r="H158" s="31"/>
    </row>
    <row r="159" spans="1:256">
      <c r="C159" s="72" t="s">
        <v>948</v>
      </c>
      <c r="D159" s="73" t="s">
        <v>952</v>
      </c>
      <c r="E159" s="69">
        <v>190000</v>
      </c>
      <c r="F159" s="28"/>
      <c r="G159" s="71">
        <f t="shared" si="25"/>
        <v>6280.9917355371908</v>
      </c>
      <c r="H159" s="31"/>
    </row>
    <row r="160" spans="1:256" s="15" customFormat="1">
      <c r="A160"/>
      <c r="B160"/>
      <c r="C160" s="39" t="s">
        <v>503</v>
      </c>
      <c r="D160" s="38" t="s">
        <v>511</v>
      </c>
      <c r="E160" s="26">
        <v>145000</v>
      </c>
      <c r="F160" s="49"/>
      <c r="G160" s="35">
        <f t="shared" si="25"/>
        <v>4793.3884297520663</v>
      </c>
      <c r="H160" s="49"/>
      <c r="GF160" s="2"/>
      <c r="GG160" s="2"/>
      <c r="GH160" s="2"/>
      <c r="GI160" s="2"/>
      <c r="GJ160" s="2"/>
      <c r="GK160" s="2"/>
      <c r="GL160" s="2"/>
      <c r="GM160" s="2"/>
      <c r="GN160" s="2"/>
      <c r="GO160" s="2"/>
      <c r="GP160" s="2"/>
      <c r="GQ160" s="2"/>
      <c r="GR160" s="2"/>
      <c r="GS160" s="2"/>
      <c r="GT160" s="2"/>
      <c r="GU160" s="2"/>
      <c r="GV160" s="2"/>
      <c r="GW160" s="2"/>
      <c r="GX160" s="2"/>
      <c r="GY160" s="2"/>
      <c r="GZ160" s="2"/>
      <c r="HA160" s="2"/>
      <c r="HB160" s="2"/>
      <c r="HC160" s="2"/>
      <c r="HD160" s="2"/>
      <c r="HE160" s="2"/>
      <c r="HF160" s="2"/>
      <c r="HG160" s="2"/>
      <c r="HH160" s="2"/>
      <c r="HI160" s="2"/>
      <c r="HJ160" s="2"/>
      <c r="HK160" s="2"/>
      <c r="HL160" s="2"/>
      <c r="HM160" s="2"/>
      <c r="HN160" s="2"/>
      <c r="HO160" s="2"/>
      <c r="HP160" s="2"/>
      <c r="HQ160" s="2"/>
      <c r="HR160" s="2"/>
      <c r="HS160" s="2"/>
      <c r="HT160" s="2"/>
      <c r="HU160" s="2"/>
      <c r="HV160" s="2"/>
      <c r="HW160" s="2"/>
      <c r="HX160" s="2"/>
      <c r="HY160" s="2"/>
      <c r="HZ160" s="2"/>
      <c r="IA160" s="2"/>
      <c r="IB160" s="2"/>
      <c r="IC160" s="2"/>
      <c r="ID160" s="2"/>
      <c r="IE160" s="2"/>
      <c r="IF160" s="2"/>
      <c r="IG160" s="2"/>
      <c r="IH160" s="2"/>
      <c r="II160" s="2"/>
      <c r="IJ160" s="2"/>
      <c r="IK160" s="2"/>
      <c r="IL160" s="2"/>
      <c r="IM160" s="2"/>
      <c r="IN160" s="2"/>
      <c r="IO160" s="2"/>
      <c r="IP160" s="2"/>
      <c r="IQ160" s="2"/>
      <c r="IR160" s="2"/>
      <c r="IS160" s="2"/>
      <c r="IT160" s="2"/>
      <c r="IU160" s="2"/>
      <c r="IV160" s="2"/>
    </row>
    <row r="161" spans="1:256" s="15" customFormat="1">
      <c r="A161"/>
      <c r="B161"/>
      <c r="C161" s="39" t="s">
        <v>504</v>
      </c>
      <c r="D161" s="38" t="s">
        <v>512</v>
      </c>
      <c r="E161" s="26">
        <v>139000</v>
      </c>
      <c r="F161" s="49"/>
      <c r="G161" s="35">
        <f t="shared" si="25"/>
        <v>4595.0413223140495</v>
      </c>
      <c r="H161" s="49"/>
      <c r="GF161" s="2"/>
      <c r="GG161" s="2"/>
      <c r="GH161" s="2"/>
      <c r="GI161" s="2"/>
      <c r="GJ161" s="2"/>
      <c r="GK161" s="2"/>
      <c r="GL161" s="2"/>
      <c r="GM161" s="2"/>
      <c r="GN161" s="2"/>
      <c r="GO161" s="2"/>
      <c r="GP161" s="2"/>
      <c r="GQ161" s="2"/>
      <c r="GR161" s="2"/>
      <c r="GS161" s="2"/>
      <c r="GT161" s="2"/>
      <c r="GU161" s="2"/>
      <c r="GV161" s="2"/>
      <c r="GW161" s="2"/>
      <c r="GX161" s="2"/>
      <c r="GY161" s="2"/>
      <c r="GZ161" s="2"/>
      <c r="HA161" s="2"/>
      <c r="HB161" s="2"/>
      <c r="HC161" s="2"/>
      <c r="HD161" s="2"/>
      <c r="HE161" s="2"/>
      <c r="HF161" s="2"/>
      <c r="HG161" s="2"/>
      <c r="HH161" s="2"/>
      <c r="HI161" s="2"/>
      <c r="HJ161" s="2"/>
      <c r="HK161" s="2"/>
      <c r="HL161" s="2"/>
      <c r="HM161" s="2"/>
      <c r="HN161" s="2"/>
      <c r="HO161" s="2"/>
      <c r="HP161" s="2"/>
      <c r="HQ161" s="2"/>
      <c r="HR161" s="2"/>
      <c r="HS161" s="2"/>
      <c r="HT161" s="2"/>
      <c r="HU161" s="2"/>
      <c r="HV161" s="2"/>
      <c r="HW161" s="2"/>
      <c r="HX161" s="2"/>
      <c r="HY161" s="2"/>
      <c r="HZ161" s="2"/>
      <c r="IA161" s="2"/>
      <c r="IB161" s="2"/>
      <c r="IC161" s="2"/>
      <c r="ID161" s="2"/>
      <c r="IE161" s="2"/>
      <c r="IF161" s="2"/>
      <c r="IG161" s="2"/>
      <c r="IH161" s="2"/>
      <c r="II161" s="2"/>
      <c r="IJ161" s="2"/>
      <c r="IK161" s="2"/>
      <c r="IL161" s="2"/>
      <c r="IM161" s="2"/>
      <c r="IN161" s="2"/>
      <c r="IO161" s="2"/>
      <c r="IP161" s="2"/>
      <c r="IQ161" s="2"/>
      <c r="IR161" s="2"/>
      <c r="IS161" s="2"/>
      <c r="IT161" s="2"/>
      <c r="IU161" s="2"/>
      <c r="IV161" s="2"/>
    </row>
    <row r="162" spans="1:256" s="15" customFormat="1">
      <c r="A162"/>
      <c r="B162"/>
      <c r="C162" s="83" t="s">
        <v>508</v>
      </c>
      <c r="D162" s="47"/>
      <c r="E162" s="26"/>
      <c r="F162" s="49"/>
      <c r="G162" s="35"/>
      <c r="H162" s="49"/>
      <c r="GF162" s="2"/>
      <c r="GG162" s="2"/>
      <c r="GH162" s="2"/>
      <c r="GI162" s="2"/>
      <c r="GJ162" s="2"/>
      <c r="GK162" s="2"/>
      <c r="GL162" s="2"/>
      <c r="GM162" s="2"/>
      <c r="GN162" s="2"/>
      <c r="GO162" s="2"/>
      <c r="GP162" s="2"/>
      <c r="GQ162" s="2"/>
      <c r="GR162" s="2"/>
      <c r="GS162" s="2"/>
      <c r="GT162" s="2"/>
      <c r="GU162" s="2"/>
      <c r="GV162" s="2"/>
      <c r="GW162" s="2"/>
      <c r="GX162" s="2"/>
      <c r="GY162" s="2"/>
      <c r="GZ162" s="2"/>
      <c r="HA162" s="2"/>
      <c r="HB162" s="2"/>
      <c r="HC162" s="2"/>
      <c r="HD162" s="2"/>
      <c r="HE162" s="2"/>
      <c r="HF162" s="2"/>
      <c r="HG162" s="2"/>
      <c r="HH162" s="2"/>
      <c r="HI162" s="2"/>
      <c r="HJ162" s="2"/>
      <c r="HK162" s="2"/>
      <c r="HL162" s="2"/>
      <c r="HM162" s="2"/>
      <c r="HN162" s="2"/>
      <c r="HO162" s="2"/>
      <c r="HP162" s="2"/>
      <c r="HQ162" s="2"/>
      <c r="HR162" s="2"/>
      <c r="HS162" s="2"/>
      <c r="HT162" s="2"/>
      <c r="HU162" s="2"/>
      <c r="HV162" s="2"/>
      <c r="HW162" s="2"/>
      <c r="HX162" s="2"/>
      <c r="HY162" s="2"/>
      <c r="HZ162" s="2"/>
      <c r="IA162" s="2"/>
      <c r="IB162" s="2"/>
      <c r="IC162" s="2"/>
      <c r="ID162" s="2"/>
      <c r="IE162" s="2"/>
      <c r="IF162" s="2"/>
      <c r="IG162" s="2"/>
      <c r="IH162" s="2"/>
      <c r="II162" s="2"/>
      <c r="IJ162" s="2"/>
      <c r="IK162" s="2"/>
      <c r="IL162" s="2"/>
      <c r="IM162" s="2"/>
      <c r="IN162" s="2"/>
      <c r="IO162" s="2"/>
      <c r="IP162" s="2"/>
      <c r="IQ162" s="2"/>
      <c r="IR162" s="2"/>
      <c r="IS162" s="2"/>
      <c r="IT162" s="2"/>
      <c r="IU162" s="2"/>
      <c r="IV162" s="2"/>
    </row>
    <row r="163" spans="1:256" s="15" customFormat="1">
      <c r="A163"/>
      <c r="B163"/>
      <c r="C163" s="83" t="s">
        <v>507</v>
      </c>
      <c r="D163" s="47"/>
      <c r="E163" s="26"/>
      <c r="F163" s="49"/>
      <c r="G163" s="35"/>
      <c r="H163" s="49"/>
      <c r="GF163" s="2"/>
      <c r="GG163" s="2"/>
      <c r="GH163" s="2"/>
      <c r="GI163" s="2"/>
      <c r="GJ163" s="2"/>
      <c r="GK163" s="2"/>
      <c r="GL163" s="2"/>
      <c r="GM163" s="2"/>
      <c r="GN163" s="2"/>
      <c r="GO163" s="2"/>
      <c r="GP163" s="2"/>
      <c r="GQ163" s="2"/>
      <c r="GR163" s="2"/>
      <c r="GS163" s="2"/>
      <c r="GT163" s="2"/>
      <c r="GU163" s="2"/>
      <c r="GV163" s="2"/>
      <c r="GW163" s="2"/>
      <c r="GX163" s="2"/>
      <c r="GY163" s="2"/>
      <c r="GZ163" s="2"/>
      <c r="HA163" s="2"/>
      <c r="HB163" s="2"/>
      <c r="HC163" s="2"/>
      <c r="HD163" s="2"/>
      <c r="HE163" s="2"/>
      <c r="HF163" s="2"/>
      <c r="HG163" s="2"/>
      <c r="HH163" s="2"/>
      <c r="HI163" s="2"/>
      <c r="HJ163" s="2"/>
      <c r="HK163" s="2"/>
      <c r="HL163" s="2"/>
      <c r="HM163" s="2"/>
      <c r="HN163" s="2"/>
      <c r="HO163" s="2"/>
      <c r="HP163" s="2"/>
      <c r="HQ163" s="2"/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  <c r="IH163" s="2"/>
      <c r="II163" s="2"/>
      <c r="IJ163" s="2"/>
      <c r="IK163" s="2"/>
      <c r="IL163" s="2"/>
      <c r="IM163" s="2"/>
      <c r="IN163" s="2"/>
      <c r="IO163" s="2"/>
      <c r="IP163" s="2"/>
      <c r="IQ163" s="2"/>
      <c r="IR163" s="2"/>
      <c r="IS163" s="2"/>
      <c r="IT163" s="2"/>
      <c r="IU163" s="2"/>
      <c r="IV163" s="2"/>
    </row>
    <row r="164" spans="1:256" s="15" customFormat="1">
      <c r="A164"/>
      <c r="B164"/>
      <c r="C164" s="39"/>
      <c r="D164" s="38"/>
      <c r="E164" s="26"/>
      <c r="F164" s="49"/>
      <c r="G164" s="35"/>
      <c r="H164" s="49"/>
      <c r="GF164" s="2"/>
      <c r="GG164" s="2"/>
      <c r="GH164" s="2"/>
      <c r="GI164" s="2"/>
      <c r="GJ164" s="2"/>
      <c r="GK164" s="2"/>
      <c r="GL164" s="2"/>
      <c r="GM164" s="2"/>
      <c r="GN164" s="2"/>
      <c r="GO164" s="2"/>
      <c r="GP164" s="2"/>
      <c r="GQ164" s="2"/>
      <c r="GR164" s="2"/>
      <c r="GS164" s="2"/>
      <c r="GT164" s="2"/>
      <c r="GU164" s="2"/>
      <c r="GV164" s="2"/>
      <c r="GW164" s="2"/>
      <c r="GX164" s="2"/>
      <c r="GY164" s="2"/>
      <c r="GZ164" s="2"/>
      <c r="HA164" s="2"/>
      <c r="HB164" s="2"/>
      <c r="HC164" s="2"/>
      <c r="HD164" s="2"/>
      <c r="HE164" s="2"/>
      <c r="HF164" s="2"/>
      <c r="HG164" s="2"/>
      <c r="HH164" s="2"/>
      <c r="HI164" s="2"/>
      <c r="HJ164" s="2"/>
      <c r="HK164" s="2"/>
      <c r="HL164" s="2"/>
      <c r="HM164" s="2"/>
      <c r="HN164" s="2"/>
      <c r="HO164" s="2"/>
      <c r="HP164" s="2"/>
      <c r="HQ164" s="2"/>
      <c r="HR164" s="2"/>
      <c r="HS164" s="2"/>
      <c r="HT164" s="2"/>
      <c r="HU164" s="2"/>
      <c r="HV164" s="2"/>
      <c r="HW164" s="2"/>
      <c r="HX164" s="2"/>
      <c r="HY164" s="2"/>
      <c r="HZ164" s="2"/>
      <c r="IA164" s="2"/>
      <c r="IB164" s="2"/>
      <c r="IC164" s="2"/>
      <c r="ID164" s="2"/>
      <c r="IE164" s="2"/>
      <c r="IF164" s="2"/>
      <c r="IG164" s="2"/>
      <c r="IH164" s="2"/>
      <c r="II164" s="2"/>
      <c r="IJ164" s="2"/>
      <c r="IK164" s="2"/>
      <c r="IL164" s="2"/>
      <c r="IM164" s="2"/>
      <c r="IN164" s="2"/>
      <c r="IO164" s="2"/>
      <c r="IP164" s="2"/>
      <c r="IQ164" s="2"/>
      <c r="IR164" s="2"/>
      <c r="IS164" s="2"/>
      <c r="IT164" s="2"/>
      <c r="IU164" s="2"/>
      <c r="IV164" s="2"/>
    </row>
    <row r="165" spans="1:256" s="15" customFormat="1">
      <c r="A165"/>
      <c r="B165"/>
      <c r="C165" s="39" t="s">
        <v>505</v>
      </c>
      <c r="D165" s="38"/>
      <c r="E165" s="26">
        <v>32500</v>
      </c>
      <c r="F165" s="49"/>
      <c r="G165" s="35">
        <f t="shared" ref="G165:G167" si="26">E165/1.21/25</f>
        <v>1074.3801652892562</v>
      </c>
      <c r="H165" s="49"/>
      <c r="GF165" s="2"/>
      <c r="GG165" s="2"/>
      <c r="GH165" s="2"/>
      <c r="GI165" s="2"/>
      <c r="GJ165" s="2"/>
      <c r="GK165" s="2"/>
      <c r="GL165" s="2"/>
      <c r="GM165" s="2"/>
      <c r="GN165" s="2"/>
      <c r="GO165" s="2"/>
      <c r="GP165" s="2"/>
      <c r="GQ165" s="2"/>
      <c r="GR165" s="2"/>
      <c r="GS165" s="2"/>
      <c r="GT165" s="2"/>
      <c r="GU165" s="2"/>
      <c r="GV165" s="2"/>
      <c r="GW165" s="2"/>
      <c r="GX165" s="2"/>
      <c r="GY165" s="2"/>
      <c r="GZ165" s="2"/>
      <c r="HA165" s="2"/>
      <c r="HB165" s="2"/>
      <c r="HC165" s="2"/>
      <c r="HD165" s="2"/>
      <c r="HE165" s="2"/>
      <c r="HF165" s="2"/>
      <c r="HG165" s="2"/>
      <c r="HH165" s="2"/>
      <c r="HI165" s="2"/>
      <c r="HJ165" s="2"/>
      <c r="HK165" s="2"/>
      <c r="HL165" s="2"/>
      <c r="HM165" s="2"/>
      <c r="HN165" s="2"/>
      <c r="HO165" s="2"/>
      <c r="HP165" s="2"/>
      <c r="HQ165" s="2"/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  <c r="IH165" s="2"/>
      <c r="II165" s="2"/>
      <c r="IJ165" s="2"/>
      <c r="IK165" s="2"/>
      <c r="IL165" s="2"/>
      <c r="IM165" s="2"/>
      <c r="IN165" s="2"/>
      <c r="IO165" s="2"/>
      <c r="IP165" s="2"/>
      <c r="IQ165" s="2"/>
      <c r="IR165" s="2"/>
      <c r="IS165" s="2"/>
      <c r="IT165" s="2"/>
      <c r="IU165" s="2"/>
      <c r="IV165" s="2"/>
    </row>
    <row r="166" spans="1:256" s="15" customFormat="1">
      <c r="A166"/>
      <c r="B166"/>
      <c r="C166" s="39" t="s">
        <v>506</v>
      </c>
      <c r="D166" s="38"/>
      <c r="E166" s="26">
        <v>24000</v>
      </c>
      <c r="F166" s="49"/>
      <c r="G166" s="35">
        <f t="shared" si="26"/>
        <v>793.38842975206614</v>
      </c>
      <c r="H166" s="49"/>
      <c r="GF166" s="2"/>
      <c r="GG166" s="2"/>
      <c r="GH166" s="2"/>
      <c r="GI166" s="2"/>
      <c r="GJ166" s="2"/>
      <c r="GK166" s="2"/>
      <c r="GL166" s="2"/>
      <c r="GM166" s="2"/>
      <c r="GN166" s="2"/>
      <c r="GO166" s="2"/>
      <c r="GP166" s="2"/>
      <c r="GQ166" s="2"/>
      <c r="GR166" s="2"/>
      <c r="GS166" s="2"/>
      <c r="GT166" s="2"/>
      <c r="GU166" s="2"/>
      <c r="GV166" s="2"/>
      <c r="GW166" s="2"/>
      <c r="GX166" s="2"/>
      <c r="GY166" s="2"/>
      <c r="GZ166" s="2"/>
      <c r="HA166" s="2"/>
      <c r="HB166" s="2"/>
      <c r="HC166" s="2"/>
      <c r="HD166" s="2"/>
      <c r="HE166" s="2"/>
      <c r="HF166" s="2"/>
      <c r="HG166" s="2"/>
      <c r="HH166" s="2"/>
      <c r="HI166" s="2"/>
      <c r="HJ166" s="2"/>
      <c r="HK166" s="2"/>
      <c r="HL166" s="2"/>
      <c r="HM166" s="2"/>
      <c r="HN166" s="2"/>
      <c r="HO166" s="2"/>
      <c r="HP166" s="2"/>
      <c r="HQ166" s="2"/>
      <c r="HR166" s="2"/>
      <c r="HS166" s="2"/>
      <c r="HT166" s="2"/>
      <c r="HU166" s="2"/>
      <c r="HV166" s="2"/>
      <c r="HW166" s="2"/>
      <c r="HX166" s="2"/>
      <c r="HY166" s="2"/>
      <c r="HZ166" s="2"/>
      <c r="IA166" s="2"/>
      <c r="IB166" s="2"/>
      <c r="IC166" s="2"/>
      <c r="ID166" s="2"/>
      <c r="IE166" s="2"/>
      <c r="IF166" s="2"/>
      <c r="IG166" s="2"/>
      <c r="IH166" s="2"/>
      <c r="II166" s="2"/>
      <c r="IJ166" s="2"/>
      <c r="IK166" s="2"/>
      <c r="IL166" s="2"/>
      <c r="IM166" s="2"/>
      <c r="IN166" s="2"/>
      <c r="IO166" s="2"/>
      <c r="IP166" s="2"/>
      <c r="IQ166" s="2"/>
      <c r="IR166" s="2"/>
      <c r="IS166" s="2"/>
      <c r="IT166" s="2"/>
      <c r="IU166" s="2"/>
      <c r="IV166" s="2"/>
    </row>
    <row r="167" spans="1:256" s="15" customFormat="1">
      <c r="A167"/>
      <c r="B167"/>
      <c r="C167" s="32" t="s">
        <v>945</v>
      </c>
      <c r="D167" s="33"/>
      <c r="E167" s="34">
        <v>250</v>
      </c>
      <c r="F167" s="49"/>
      <c r="G167" s="35">
        <f t="shared" si="26"/>
        <v>8.2644628099173545</v>
      </c>
      <c r="H167" s="49"/>
      <c r="GF167" s="2"/>
      <c r="GG167" s="2"/>
      <c r="GH167" s="2"/>
      <c r="GI167" s="2"/>
      <c r="GJ167" s="2"/>
      <c r="GK167" s="2"/>
      <c r="GL167" s="2"/>
      <c r="GM167" s="2"/>
      <c r="GN167" s="2"/>
      <c r="GO167" s="2"/>
      <c r="GP167" s="2"/>
      <c r="GQ167" s="2"/>
      <c r="GR167" s="2"/>
      <c r="GS167" s="2"/>
      <c r="GT167" s="2"/>
      <c r="GU167" s="2"/>
      <c r="GV167" s="2"/>
      <c r="GW167" s="2"/>
      <c r="GX167" s="2"/>
      <c r="GY167" s="2"/>
      <c r="GZ167" s="2"/>
      <c r="HA167" s="2"/>
      <c r="HB167" s="2"/>
      <c r="HC167" s="2"/>
      <c r="HD167" s="2"/>
      <c r="HE167" s="2"/>
      <c r="HF167" s="2"/>
      <c r="HG167" s="2"/>
      <c r="HH167" s="2"/>
      <c r="HI167" s="2"/>
      <c r="HJ167" s="2"/>
      <c r="HK167" s="2"/>
      <c r="HL167" s="2"/>
      <c r="HM167" s="2"/>
      <c r="HN167" s="2"/>
      <c r="HO167" s="2"/>
      <c r="HP167" s="2"/>
      <c r="HQ167" s="2"/>
      <c r="HR167" s="2"/>
      <c r="HS167" s="2"/>
      <c r="HT167" s="2"/>
      <c r="HU167" s="2"/>
      <c r="HV167" s="2"/>
      <c r="HW167" s="2"/>
      <c r="HX167" s="2"/>
      <c r="HY167" s="2"/>
      <c r="HZ167" s="2"/>
      <c r="IA167" s="2"/>
      <c r="IB167" s="2"/>
      <c r="IC167" s="2"/>
      <c r="ID167" s="2"/>
      <c r="IE167" s="2"/>
      <c r="IF167" s="2"/>
      <c r="IG167" s="2"/>
      <c r="IH167" s="2"/>
      <c r="II167" s="2"/>
      <c r="IJ167" s="2"/>
      <c r="IK167" s="2"/>
      <c r="IL167" s="2"/>
      <c r="IM167" s="2"/>
      <c r="IN167" s="2"/>
      <c r="IO167" s="2"/>
      <c r="IP167" s="2"/>
      <c r="IQ167" s="2"/>
      <c r="IR167" s="2"/>
      <c r="IS167" s="2"/>
      <c r="IT167" s="2"/>
      <c r="IU167" s="2"/>
      <c r="IV167" s="2"/>
    </row>
    <row r="168" spans="1:256" s="15" customFormat="1">
      <c r="A168"/>
      <c r="B168"/>
      <c r="C168" s="32" t="s">
        <v>509</v>
      </c>
      <c r="D168" s="33"/>
      <c r="E168" s="34"/>
      <c r="F168" s="49"/>
      <c r="G168" s="35"/>
      <c r="H168" s="49"/>
      <c r="GF168" s="2"/>
      <c r="GG168" s="2"/>
      <c r="GH168" s="2"/>
      <c r="GI168" s="2"/>
      <c r="GJ168" s="2"/>
      <c r="GK168" s="2"/>
      <c r="GL168" s="2"/>
      <c r="GM168" s="2"/>
      <c r="GN168" s="2"/>
      <c r="GO168" s="2"/>
      <c r="GP168" s="2"/>
      <c r="GQ168" s="2"/>
      <c r="GR168" s="2"/>
      <c r="GS168" s="2"/>
      <c r="GT168" s="2"/>
      <c r="GU168" s="2"/>
      <c r="GV168" s="2"/>
      <c r="GW168" s="2"/>
      <c r="GX168" s="2"/>
      <c r="GY168" s="2"/>
      <c r="GZ168" s="2"/>
      <c r="HA168" s="2"/>
      <c r="HB168" s="2"/>
      <c r="HC168" s="2"/>
      <c r="HD168" s="2"/>
      <c r="HE168" s="2"/>
      <c r="HF168" s="2"/>
      <c r="HG168" s="2"/>
      <c r="HH168" s="2"/>
      <c r="HI168" s="2"/>
      <c r="HJ168" s="2"/>
      <c r="HK168" s="2"/>
      <c r="HL168" s="2"/>
      <c r="HM168" s="2"/>
      <c r="HN168" s="2"/>
      <c r="HO168" s="2"/>
      <c r="HP168" s="2"/>
      <c r="HQ168" s="2"/>
      <c r="HR168" s="2"/>
      <c r="HS168" s="2"/>
      <c r="HT168" s="2"/>
      <c r="HU168" s="2"/>
      <c r="HV168" s="2"/>
      <c r="HW168" s="2"/>
      <c r="HX168" s="2"/>
      <c r="HY168" s="2"/>
      <c r="HZ168" s="2"/>
      <c r="IA168" s="2"/>
      <c r="IB168" s="2"/>
      <c r="IC168" s="2"/>
      <c r="ID168" s="2"/>
      <c r="IE168" s="2"/>
      <c r="IF168" s="2"/>
      <c r="IG168" s="2"/>
      <c r="IH168" s="2"/>
      <c r="II168" s="2"/>
      <c r="IJ168" s="2"/>
      <c r="IK168" s="2"/>
      <c r="IL168" s="2"/>
      <c r="IM168" s="2"/>
      <c r="IN168" s="2"/>
      <c r="IO168" s="2"/>
      <c r="IP168" s="2"/>
      <c r="IQ168" s="2"/>
      <c r="IR168" s="2"/>
      <c r="IS168" s="2"/>
      <c r="IT168" s="2"/>
      <c r="IU168" s="2"/>
      <c r="IV168" s="2"/>
    </row>
    <row r="169" spans="1:256" s="15" customFormat="1">
      <c r="A169"/>
      <c r="B169"/>
      <c r="C169" s="39"/>
      <c r="D169" s="38"/>
      <c r="E169" s="26"/>
      <c r="F169" s="49"/>
      <c r="G169" s="35"/>
      <c r="H169" s="49"/>
      <c r="GF169" s="2"/>
      <c r="GG169" s="2"/>
      <c r="GH169" s="2"/>
      <c r="GI169" s="2"/>
      <c r="GJ169" s="2"/>
      <c r="GK169" s="2"/>
      <c r="GL169" s="2"/>
      <c r="GM169" s="2"/>
      <c r="GN169" s="2"/>
      <c r="GO169" s="2"/>
      <c r="GP169" s="2"/>
      <c r="GQ169" s="2"/>
      <c r="GR169" s="2"/>
      <c r="GS169" s="2"/>
      <c r="GT169" s="2"/>
      <c r="GU169" s="2"/>
      <c r="GV169" s="2"/>
      <c r="GW169" s="2"/>
      <c r="GX169" s="2"/>
      <c r="GY169" s="2"/>
      <c r="GZ169" s="2"/>
      <c r="HA169" s="2"/>
      <c r="HB169" s="2"/>
      <c r="HC169" s="2"/>
      <c r="HD169" s="2"/>
      <c r="HE169" s="2"/>
      <c r="HF169" s="2"/>
      <c r="HG169" s="2"/>
      <c r="HH169" s="2"/>
      <c r="HI169" s="2"/>
      <c r="HJ169" s="2"/>
      <c r="HK169" s="2"/>
      <c r="HL169" s="2"/>
      <c r="HM169" s="2"/>
      <c r="HN169" s="2"/>
      <c r="HO169" s="2"/>
      <c r="HP169" s="2"/>
      <c r="HQ169" s="2"/>
      <c r="HR169" s="2"/>
      <c r="HS169" s="2"/>
      <c r="HT169" s="2"/>
      <c r="HU169" s="2"/>
      <c r="HV169" s="2"/>
      <c r="HW169" s="2"/>
      <c r="HX169" s="2"/>
      <c r="HY169" s="2"/>
      <c r="HZ169" s="2"/>
      <c r="IA169" s="2"/>
      <c r="IB169" s="2"/>
      <c r="IC169" s="2"/>
      <c r="ID169" s="2"/>
      <c r="IE169" s="2"/>
      <c r="IF169" s="2"/>
      <c r="IG169" s="2"/>
      <c r="IH169" s="2"/>
      <c r="II169" s="2"/>
      <c r="IJ169" s="2"/>
      <c r="IK169" s="2"/>
      <c r="IL169" s="2"/>
      <c r="IM169" s="2"/>
      <c r="IN169" s="2"/>
      <c r="IO169" s="2"/>
      <c r="IP169" s="2"/>
      <c r="IQ169" s="2"/>
      <c r="IR169" s="2"/>
      <c r="IS169" s="2"/>
      <c r="IT169" s="2"/>
      <c r="IU169" s="2"/>
      <c r="IV169" s="2"/>
    </row>
    <row r="170" spans="1:256" s="15" customFormat="1">
      <c r="A170"/>
      <c r="B170"/>
      <c r="C170" s="37" t="s">
        <v>515</v>
      </c>
      <c r="D170" s="38"/>
      <c r="E170" s="26"/>
      <c r="F170" s="49"/>
      <c r="G170" s="35"/>
      <c r="H170" s="49"/>
      <c r="GF170" s="2"/>
      <c r="GG170" s="2"/>
      <c r="GH170" s="2"/>
      <c r="GI170" s="2"/>
      <c r="GJ170" s="2"/>
      <c r="GK170" s="2"/>
      <c r="GL170" s="2"/>
      <c r="GM170" s="2"/>
      <c r="GN170" s="2"/>
      <c r="GO170" s="2"/>
      <c r="GP170" s="2"/>
      <c r="GQ170" s="2"/>
      <c r="GR170" s="2"/>
      <c r="GS170" s="2"/>
      <c r="GT170" s="2"/>
      <c r="GU170" s="2"/>
      <c r="GV170" s="2"/>
      <c r="GW170" s="2"/>
      <c r="GX170" s="2"/>
      <c r="GY170" s="2"/>
      <c r="GZ170" s="2"/>
      <c r="HA170" s="2"/>
      <c r="HB170" s="2"/>
      <c r="HC170" s="2"/>
      <c r="HD170" s="2"/>
      <c r="HE170" s="2"/>
      <c r="HF170" s="2"/>
      <c r="HG170" s="2"/>
      <c r="HH170" s="2"/>
      <c r="HI170" s="2"/>
      <c r="HJ170" s="2"/>
      <c r="HK170" s="2"/>
      <c r="HL170" s="2"/>
      <c r="HM170" s="2"/>
      <c r="HN170" s="2"/>
      <c r="HO170" s="2"/>
      <c r="HP170" s="2"/>
      <c r="HQ170" s="2"/>
      <c r="HR170" s="2"/>
      <c r="HS170" s="2"/>
      <c r="HT170" s="2"/>
      <c r="HU170" s="2"/>
      <c r="HV170" s="2"/>
      <c r="HW170" s="2"/>
      <c r="HX170" s="2"/>
      <c r="HY170" s="2"/>
      <c r="HZ170" s="2"/>
      <c r="IA170" s="2"/>
      <c r="IB170" s="2"/>
      <c r="IC170" s="2"/>
      <c r="ID170" s="2"/>
      <c r="IE170" s="2"/>
      <c r="IF170" s="2"/>
      <c r="IG170" s="2"/>
      <c r="IH170" s="2"/>
      <c r="II170" s="2"/>
      <c r="IJ170" s="2"/>
      <c r="IK170" s="2"/>
      <c r="IL170" s="2"/>
      <c r="IM170" s="2"/>
      <c r="IN170" s="2"/>
      <c r="IO170" s="2"/>
      <c r="IP170" s="2"/>
      <c r="IQ170" s="2"/>
      <c r="IR170" s="2"/>
      <c r="IS170" s="2"/>
      <c r="IT170" s="2"/>
      <c r="IU170" s="2"/>
      <c r="IV170" s="2"/>
    </row>
    <row r="171" spans="1:256" s="15" customFormat="1">
      <c r="A171"/>
      <c r="B171"/>
      <c r="C171" s="37" t="s">
        <v>447</v>
      </c>
      <c r="D171" s="38"/>
      <c r="E171" s="26"/>
      <c r="F171" s="49"/>
      <c r="G171" s="35"/>
      <c r="H171" s="49"/>
      <c r="GF171" s="2"/>
      <c r="GG171" s="2"/>
      <c r="GH171" s="2"/>
      <c r="GI171" s="2"/>
      <c r="GJ171" s="2"/>
      <c r="GK171" s="2"/>
      <c r="GL171" s="2"/>
      <c r="GM171" s="2"/>
      <c r="GN171" s="2"/>
      <c r="GO171" s="2"/>
      <c r="GP171" s="2"/>
      <c r="GQ171" s="2"/>
      <c r="GR171" s="2"/>
      <c r="GS171" s="2"/>
      <c r="GT171" s="2"/>
      <c r="GU171" s="2"/>
      <c r="GV171" s="2"/>
      <c r="GW171" s="2"/>
      <c r="GX171" s="2"/>
      <c r="GY171" s="2"/>
      <c r="GZ171" s="2"/>
      <c r="HA171" s="2"/>
      <c r="HB171" s="2"/>
      <c r="HC171" s="2"/>
      <c r="HD171" s="2"/>
      <c r="HE171" s="2"/>
      <c r="HF171" s="2"/>
      <c r="HG171" s="2"/>
      <c r="HH171" s="2"/>
      <c r="HI171" s="2"/>
      <c r="HJ171" s="2"/>
      <c r="HK171" s="2"/>
      <c r="HL171" s="2"/>
      <c r="HM171" s="2"/>
      <c r="HN171" s="2"/>
      <c r="HO171" s="2"/>
      <c r="HP171" s="2"/>
      <c r="HQ171" s="2"/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/>
      <c r="IL171" s="2"/>
      <c r="IM171" s="2"/>
      <c r="IN171" s="2"/>
      <c r="IO171" s="2"/>
      <c r="IP171" s="2"/>
      <c r="IQ171" s="2"/>
      <c r="IR171" s="2"/>
      <c r="IS171" s="2"/>
      <c r="IT171" s="2"/>
      <c r="IU171" s="2"/>
      <c r="IV171" s="2"/>
    </row>
    <row r="172" spans="1:256" s="15" customFormat="1">
      <c r="A172"/>
      <c r="B172"/>
      <c r="C172" s="39" t="s">
        <v>95</v>
      </c>
      <c r="D172" s="38" t="s">
        <v>517</v>
      </c>
      <c r="E172" s="26">
        <v>5500</v>
      </c>
      <c r="F172" s="49"/>
      <c r="G172" s="35">
        <f t="shared" ref="G172:G182" si="27">E172/1.21/25</f>
        <v>181.81818181818184</v>
      </c>
      <c r="H172" s="49"/>
      <c r="I172" s="2">
        <f>23*J172*1.1*1.3/0.75*1.21</f>
        <v>0</v>
      </c>
      <c r="J172" s="13">
        <f>K172/23*26</f>
        <v>0</v>
      </c>
      <c r="GF172" s="2"/>
      <c r="GG172" s="2"/>
      <c r="GH172" s="2"/>
      <c r="GI172" s="2"/>
      <c r="GJ172" s="2"/>
      <c r="GK172" s="2"/>
      <c r="GL172" s="2"/>
      <c r="GM172" s="2"/>
      <c r="GN172" s="2"/>
      <c r="GO172" s="2"/>
      <c r="GP172" s="2"/>
      <c r="GQ172" s="2"/>
      <c r="GR172" s="2"/>
      <c r="GS172" s="2"/>
      <c r="GT172" s="2"/>
      <c r="GU172" s="2"/>
      <c r="GV172" s="2"/>
      <c r="GW172" s="2"/>
      <c r="GX172" s="2"/>
      <c r="GY172" s="2"/>
      <c r="GZ172" s="2"/>
      <c r="HA172" s="2"/>
      <c r="HB172" s="2"/>
      <c r="HC172" s="2"/>
      <c r="HD172" s="2"/>
      <c r="HE172" s="2"/>
      <c r="HF172" s="2"/>
      <c r="HG172" s="2"/>
      <c r="HH172" s="2"/>
      <c r="HI172" s="2"/>
      <c r="HJ172" s="2"/>
      <c r="HK172" s="2"/>
      <c r="HL172" s="2"/>
      <c r="HM172" s="2"/>
      <c r="HN172" s="2"/>
      <c r="HO172" s="2"/>
      <c r="HP172" s="2"/>
      <c r="HQ172" s="2"/>
      <c r="HR172" s="2"/>
      <c r="HS172" s="2"/>
      <c r="HT172" s="2"/>
      <c r="HU172" s="2"/>
      <c r="HV172" s="2"/>
      <c r="HW172" s="2"/>
      <c r="HX172" s="2"/>
      <c r="HY172" s="2"/>
      <c r="HZ172" s="2"/>
      <c r="IA172" s="2"/>
      <c r="IB172" s="2"/>
      <c r="IC172" s="2"/>
      <c r="ID172" s="2"/>
      <c r="IE172" s="2"/>
      <c r="IF172" s="2"/>
      <c r="IG172" s="2"/>
      <c r="IH172" s="2"/>
      <c r="II172" s="2"/>
      <c r="IJ172" s="2"/>
      <c r="IK172" s="2"/>
      <c r="IL172" s="2"/>
      <c r="IM172" s="2"/>
      <c r="IN172" s="2"/>
      <c r="IO172" s="2"/>
      <c r="IP172" s="2"/>
      <c r="IQ172" s="2"/>
      <c r="IR172" s="2"/>
      <c r="IS172" s="2"/>
      <c r="IT172" s="2"/>
      <c r="IU172" s="2"/>
      <c r="IV172" s="2"/>
    </row>
    <row r="173" spans="1:256" s="15" customFormat="1">
      <c r="A173"/>
      <c r="B173"/>
      <c r="C173" s="39" t="s">
        <v>96</v>
      </c>
      <c r="D173" s="38" t="s">
        <v>518</v>
      </c>
      <c r="E173" s="26">
        <v>4800</v>
      </c>
      <c r="F173" s="49"/>
      <c r="G173" s="35">
        <f t="shared" si="27"/>
        <v>158.67768595041323</v>
      </c>
      <c r="H173" s="49"/>
      <c r="I173" s="2">
        <f>23*J173*1.1*1.3/0.75*1.21</f>
        <v>0</v>
      </c>
      <c r="J173" s="13">
        <f>K173/23*26</f>
        <v>0</v>
      </c>
      <c r="GF173" s="2"/>
      <c r="GG173" s="2"/>
      <c r="GH173" s="2"/>
      <c r="GI173" s="2"/>
      <c r="GJ173" s="2"/>
      <c r="GK173" s="2"/>
      <c r="GL173" s="2"/>
      <c r="GM173" s="2"/>
      <c r="GN173" s="2"/>
      <c r="GO173" s="2"/>
      <c r="GP173" s="2"/>
      <c r="GQ173" s="2"/>
      <c r="GR173" s="2"/>
      <c r="GS173" s="2"/>
      <c r="GT173" s="2"/>
      <c r="GU173" s="2"/>
      <c r="GV173" s="2"/>
      <c r="GW173" s="2"/>
      <c r="GX173" s="2"/>
      <c r="GY173" s="2"/>
      <c r="GZ173" s="2"/>
      <c r="HA173" s="2"/>
      <c r="HB173" s="2"/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/>
      <c r="IL173" s="2"/>
      <c r="IM173" s="2"/>
      <c r="IN173" s="2"/>
      <c r="IO173" s="2"/>
      <c r="IP173" s="2"/>
      <c r="IQ173" s="2"/>
      <c r="IR173" s="2"/>
      <c r="IS173" s="2"/>
      <c r="IT173" s="2"/>
      <c r="IU173" s="2"/>
      <c r="IV173" s="2"/>
    </row>
    <row r="174" spans="1:256" s="15" customFormat="1">
      <c r="A174"/>
      <c r="B174"/>
      <c r="C174" s="39" t="s">
        <v>97</v>
      </c>
      <c r="D174" s="38" t="s">
        <v>519</v>
      </c>
      <c r="E174" s="26">
        <v>9900</v>
      </c>
      <c r="F174" s="49"/>
      <c r="G174" s="35">
        <f t="shared" si="27"/>
        <v>327.27272727272725</v>
      </c>
      <c r="H174" s="49"/>
      <c r="I174" s="2">
        <f>23*J174*1.1*1.3/0.75*1.21</f>
        <v>0</v>
      </c>
      <c r="J174" s="13">
        <f>K174/23*26</f>
        <v>0</v>
      </c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</row>
    <row r="175" spans="1:256" s="15" customFormat="1">
      <c r="A175"/>
      <c r="B175"/>
      <c r="C175" s="91" t="s">
        <v>943</v>
      </c>
      <c r="D175" s="92" t="s">
        <v>944</v>
      </c>
      <c r="E175" s="93">
        <v>5000</v>
      </c>
      <c r="F175" s="64"/>
      <c r="G175" s="94">
        <f t="shared" si="27"/>
        <v>165.28925619834709</v>
      </c>
      <c r="H175" s="49"/>
      <c r="I175" s="2">
        <f>23*J175*1.1*1.3/0.75*1.21</f>
        <v>0</v>
      </c>
      <c r="J175" s="13">
        <f>K175/23*26</f>
        <v>0</v>
      </c>
      <c r="GF175" s="2"/>
      <c r="GG175" s="2"/>
      <c r="GH175" s="2"/>
      <c r="GI175" s="2"/>
      <c r="GJ175" s="2"/>
      <c r="GK175" s="2"/>
      <c r="GL175" s="2"/>
      <c r="GM175" s="2"/>
      <c r="GN175" s="2"/>
      <c r="GO175" s="2"/>
      <c r="GP175" s="2"/>
      <c r="GQ175" s="2"/>
      <c r="GR175" s="2"/>
      <c r="GS175" s="2"/>
      <c r="GT175" s="2"/>
      <c r="GU175" s="2"/>
      <c r="GV175" s="2"/>
      <c r="GW175" s="2"/>
      <c r="GX175" s="2"/>
      <c r="GY175" s="2"/>
      <c r="GZ175" s="2"/>
      <c r="HA175" s="2"/>
      <c r="HB175" s="2"/>
      <c r="HC175" s="2"/>
      <c r="HD175" s="2"/>
      <c r="HE175" s="2"/>
      <c r="HF175" s="2"/>
      <c r="HG175" s="2"/>
      <c r="HH175" s="2"/>
      <c r="HI175" s="2"/>
      <c r="HJ175" s="2"/>
      <c r="HK175" s="2"/>
      <c r="HL175" s="2"/>
      <c r="HM175" s="2"/>
      <c r="HN175" s="2"/>
      <c r="HO175" s="2"/>
      <c r="HP175" s="2"/>
      <c r="HQ175" s="2"/>
      <c r="HR175" s="2"/>
      <c r="HS175" s="2"/>
      <c r="HT175" s="2"/>
      <c r="HU175" s="2"/>
      <c r="HV175" s="2"/>
      <c r="HW175" s="2"/>
      <c r="HX175" s="2"/>
      <c r="HY175" s="2"/>
      <c r="HZ175" s="2"/>
      <c r="IA175" s="2"/>
      <c r="IB175" s="2"/>
      <c r="IC175" s="2"/>
      <c r="ID175" s="2"/>
      <c r="IE175" s="2"/>
      <c r="IF175" s="2"/>
      <c r="IG175" s="2"/>
      <c r="IH175" s="2"/>
      <c r="II175" s="2"/>
      <c r="IJ175" s="2"/>
      <c r="IK175" s="2"/>
      <c r="IL175" s="2"/>
      <c r="IM175" s="2"/>
      <c r="IN175" s="2"/>
      <c r="IO175" s="2"/>
      <c r="IP175" s="2"/>
      <c r="IQ175" s="2"/>
      <c r="IR175" s="2"/>
      <c r="IS175" s="2"/>
      <c r="IT175" s="2"/>
      <c r="IU175" s="2"/>
      <c r="IV175" s="2"/>
    </row>
    <row r="176" spans="1:256" s="15" customFormat="1">
      <c r="A176"/>
      <c r="B176"/>
      <c r="C176" s="37" t="s">
        <v>516</v>
      </c>
      <c r="D176" s="38"/>
      <c r="E176" s="26"/>
      <c r="F176" s="49"/>
      <c r="G176" s="35"/>
      <c r="H176" s="49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  <c r="GQ176" s="2"/>
      <c r="GR176" s="2"/>
      <c r="GS176" s="2"/>
      <c r="GT176" s="2"/>
      <c r="GU176" s="2"/>
      <c r="GV176" s="2"/>
      <c r="GW176" s="2"/>
      <c r="GX176" s="2"/>
      <c r="GY176" s="2"/>
      <c r="GZ176" s="2"/>
      <c r="HA176" s="2"/>
      <c r="HB176" s="2"/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/>
      <c r="IL176" s="2"/>
      <c r="IM176" s="2"/>
      <c r="IN176" s="2"/>
      <c r="IO176" s="2"/>
      <c r="IP176" s="2"/>
      <c r="IQ176" s="2"/>
      <c r="IR176" s="2"/>
      <c r="IS176" s="2"/>
      <c r="IT176" s="2"/>
      <c r="IU176" s="2"/>
      <c r="IV176" s="2"/>
    </row>
    <row r="177" spans="1:256" s="15" customFormat="1">
      <c r="A177"/>
      <c r="B177"/>
      <c r="C177" s="39" t="s">
        <v>98</v>
      </c>
      <c r="D177" s="38" t="s">
        <v>520</v>
      </c>
      <c r="E177" s="26">
        <v>5000</v>
      </c>
      <c r="F177" s="49"/>
      <c r="G177" s="35">
        <f t="shared" si="27"/>
        <v>165.28925619834709</v>
      </c>
      <c r="H177" s="49"/>
      <c r="GF177" s="2"/>
      <c r="GG177" s="2"/>
      <c r="GH177" s="2"/>
      <c r="GI177" s="2"/>
      <c r="GJ177" s="2"/>
      <c r="GK177" s="2"/>
      <c r="GL177" s="2"/>
      <c r="GM177" s="2"/>
      <c r="GN177" s="2"/>
      <c r="GO177" s="2"/>
      <c r="GP177" s="2"/>
      <c r="GQ177" s="2"/>
      <c r="GR177" s="2"/>
      <c r="GS177" s="2"/>
      <c r="GT177" s="2"/>
      <c r="GU177" s="2"/>
      <c r="GV177" s="2"/>
      <c r="GW177" s="2"/>
      <c r="GX177" s="2"/>
      <c r="GY177" s="2"/>
      <c r="GZ177" s="2"/>
      <c r="HA177" s="2"/>
      <c r="HB177" s="2"/>
      <c r="HC177" s="2"/>
      <c r="HD177" s="2"/>
      <c r="HE177" s="2"/>
      <c r="HF177" s="2"/>
      <c r="HG177" s="2"/>
      <c r="HH177" s="2"/>
      <c r="HI177" s="2"/>
      <c r="HJ177" s="2"/>
      <c r="HK177" s="2"/>
      <c r="HL177" s="2"/>
      <c r="HM177" s="2"/>
      <c r="HN177" s="2"/>
      <c r="HO177" s="2"/>
      <c r="HP177" s="2"/>
      <c r="HQ177" s="2"/>
      <c r="HR177" s="2"/>
      <c r="HS177" s="2"/>
      <c r="HT177" s="2"/>
      <c r="HU177" s="2"/>
      <c r="HV177" s="2"/>
      <c r="HW177" s="2"/>
      <c r="HX177" s="2"/>
      <c r="HY177" s="2"/>
      <c r="HZ177" s="2"/>
      <c r="IA177" s="2"/>
      <c r="IB177" s="2"/>
      <c r="IC177" s="2"/>
      <c r="ID177" s="2"/>
      <c r="IE177" s="2"/>
      <c r="IF177" s="2"/>
      <c r="IG177" s="2"/>
      <c r="IH177" s="2"/>
      <c r="II177" s="2"/>
      <c r="IJ177" s="2"/>
      <c r="IK177" s="2"/>
      <c r="IL177" s="2"/>
      <c r="IM177" s="2"/>
      <c r="IN177" s="2"/>
      <c r="IO177" s="2"/>
      <c r="IP177" s="2"/>
      <c r="IQ177" s="2"/>
      <c r="IR177" s="2"/>
      <c r="IS177" s="2"/>
      <c r="IT177" s="2"/>
      <c r="IU177" s="2"/>
      <c r="IV177" s="2"/>
    </row>
    <row r="178" spans="1:256" s="15" customFormat="1">
      <c r="A178"/>
      <c r="B178"/>
      <c r="C178" s="39" t="s">
        <v>99</v>
      </c>
      <c r="D178" s="38" t="s">
        <v>521</v>
      </c>
      <c r="E178" s="26">
        <v>4400</v>
      </c>
      <c r="F178" s="49"/>
      <c r="G178" s="35">
        <f t="shared" si="27"/>
        <v>145.45454545454547</v>
      </c>
      <c r="H178" s="49"/>
      <c r="GF178" s="2"/>
      <c r="GG178" s="2"/>
      <c r="GH178" s="2"/>
      <c r="GI178" s="2"/>
      <c r="GJ178" s="2"/>
      <c r="GK178" s="2"/>
      <c r="GL178" s="2"/>
      <c r="GM178" s="2"/>
      <c r="GN178" s="2"/>
      <c r="GO178" s="2"/>
      <c r="GP178" s="2"/>
      <c r="GQ178" s="2"/>
      <c r="GR178" s="2"/>
      <c r="GS178" s="2"/>
      <c r="GT178" s="2"/>
      <c r="GU178" s="2"/>
      <c r="GV178" s="2"/>
      <c r="GW178" s="2"/>
      <c r="GX178" s="2"/>
      <c r="GY178" s="2"/>
      <c r="GZ178" s="2"/>
      <c r="HA178" s="2"/>
      <c r="HB178" s="2"/>
      <c r="HC178" s="2"/>
      <c r="HD178" s="2"/>
      <c r="HE178" s="2"/>
      <c r="HF178" s="2"/>
      <c r="HG178" s="2"/>
      <c r="HH178" s="2"/>
      <c r="HI178" s="2"/>
      <c r="HJ178" s="2"/>
      <c r="HK178" s="2"/>
      <c r="HL178" s="2"/>
      <c r="HM178" s="2"/>
      <c r="HN178" s="2"/>
      <c r="HO178" s="2"/>
      <c r="HP178" s="2"/>
      <c r="HQ178" s="2"/>
      <c r="HR178" s="2"/>
      <c r="HS178" s="2"/>
      <c r="HT178" s="2"/>
      <c r="HU178" s="2"/>
      <c r="HV178" s="2"/>
      <c r="HW178" s="2"/>
      <c r="HX178" s="2"/>
      <c r="HY178" s="2"/>
      <c r="HZ178" s="2"/>
      <c r="IA178" s="2"/>
      <c r="IB178" s="2"/>
      <c r="IC178" s="2"/>
      <c r="ID178" s="2"/>
      <c r="IE178" s="2"/>
      <c r="IF178" s="2"/>
      <c r="IG178" s="2"/>
      <c r="IH178" s="2"/>
      <c r="II178" s="2"/>
      <c r="IJ178" s="2"/>
      <c r="IK178" s="2"/>
      <c r="IL178" s="2"/>
      <c r="IM178" s="2"/>
      <c r="IN178" s="2"/>
      <c r="IO178" s="2"/>
      <c r="IP178" s="2"/>
      <c r="IQ178" s="2"/>
      <c r="IR178" s="2"/>
      <c r="IS178" s="2"/>
      <c r="IT178" s="2"/>
      <c r="IU178" s="2"/>
      <c r="IV178" s="2"/>
    </row>
    <row r="179" spans="1:256" s="15" customFormat="1">
      <c r="A179"/>
      <c r="B179"/>
      <c r="C179" s="39" t="s">
        <v>100</v>
      </c>
      <c r="D179" s="38" t="s">
        <v>522</v>
      </c>
      <c r="E179" s="26">
        <v>9500</v>
      </c>
      <c r="F179" s="49"/>
      <c r="G179" s="35">
        <f t="shared" si="27"/>
        <v>314.04958677685948</v>
      </c>
      <c r="H179" s="49"/>
      <c r="GF179" s="2"/>
      <c r="GG179" s="2"/>
      <c r="GH179" s="2"/>
      <c r="GI179" s="2"/>
      <c r="GJ179" s="2"/>
      <c r="GK179" s="2"/>
      <c r="GL179" s="2"/>
      <c r="GM179" s="2"/>
      <c r="GN179" s="2"/>
      <c r="GO179" s="2"/>
      <c r="GP179" s="2"/>
      <c r="GQ179" s="2"/>
      <c r="GR179" s="2"/>
      <c r="GS179" s="2"/>
      <c r="GT179" s="2"/>
      <c r="GU179" s="2"/>
      <c r="GV179" s="2"/>
      <c r="GW179" s="2"/>
      <c r="GX179" s="2"/>
      <c r="GY179" s="2"/>
      <c r="GZ179" s="2"/>
      <c r="HA179" s="2"/>
      <c r="HB179" s="2"/>
      <c r="HC179" s="2"/>
      <c r="HD179" s="2"/>
      <c r="HE179" s="2"/>
      <c r="HF179" s="2"/>
      <c r="HG179" s="2"/>
      <c r="HH179" s="2"/>
      <c r="HI179" s="2"/>
      <c r="HJ179" s="2"/>
      <c r="HK179" s="2"/>
      <c r="HL179" s="2"/>
      <c r="HM179" s="2"/>
      <c r="HN179" s="2"/>
      <c r="HO179" s="2"/>
      <c r="HP179" s="2"/>
      <c r="HQ179" s="2"/>
      <c r="HR179" s="2"/>
      <c r="HS179" s="2"/>
      <c r="HT179" s="2"/>
      <c r="HU179" s="2"/>
      <c r="HV179" s="2"/>
      <c r="HW179" s="2"/>
      <c r="HX179" s="2"/>
      <c r="HY179" s="2"/>
      <c r="HZ179" s="2"/>
      <c r="IA179" s="2"/>
      <c r="IB179" s="2"/>
      <c r="IC179" s="2"/>
      <c r="ID179" s="2"/>
      <c r="IE179" s="2"/>
      <c r="IF179" s="2"/>
      <c r="IG179" s="2"/>
      <c r="IH179" s="2"/>
      <c r="II179" s="2"/>
      <c r="IJ179" s="2"/>
      <c r="IK179" s="2"/>
      <c r="IL179" s="2"/>
      <c r="IM179" s="2"/>
      <c r="IN179" s="2"/>
      <c r="IO179" s="2"/>
      <c r="IP179" s="2"/>
      <c r="IQ179" s="2"/>
      <c r="IR179" s="2"/>
      <c r="IS179" s="2"/>
      <c r="IT179" s="2"/>
      <c r="IU179" s="2"/>
      <c r="IV179" s="2"/>
    </row>
    <row r="180" spans="1:256" s="15" customFormat="1">
      <c r="A180"/>
      <c r="B180"/>
      <c r="C180" s="39" t="s">
        <v>101</v>
      </c>
      <c r="D180" s="38" t="s">
        <v>523</v>
      </c>
      <c r="E180" s="26">
        <v>3900</v>
      </c>
      <c r="F180" s="49"/>
      <c r="G180" s="35">
        <f t="shared" si="27"/>
        <v>128.92561983471074</v>
      </c>
      <c r="H180" s="49"/>
      <c r="GF180" s="2"/>
      <c r="GG180" s="2"/>
      <c r="GH180" s="2"/>
      <c r="GI180" s="2"/>
      <c r="GJ180" s="2"/>
      <c r="GK180" s="2"/>
      <c r="GL180" s="2"/>
      <c r="GM180" s="2"/>
      <c r="GN180" s="2"/>
      <c r="GO180" s="2"/>
      <c r="GP180" s="2"/>
      <c r="GQ180" s="2"/>
      <c r="GR180" s="2"/>
      <c r="GS180" s="2"/>
      <c r="GT180" s="2"/>
      <c r="GU180" s="2"/>
      <c r="GV180" s="2"/>
      <c r="GW180" s="2"/>
      <c r="GX180" s="2"/>
      <c r="GY180" s="2"/>
      <c r="GZ180" s="2"/>
      <c r="HA180" s="2"/>
      <c r="HB180" s="2"/>
      <c r="HC180" s="2"/>
      <c r="HD180" s="2"/>
      <c r="HE180" s="2"/>
      <c r="HF180" s="2"/>
      <c r="HG180" s="2"/>
      <c r="HH180" s="2"/>
      <c r="HI180" s="2"/>
      <c r="HJ180" s="2"/>
      <c r="HK180" s="2"/>
      <c r="HL180" s="2"/>
      <c r="HM180" s="2"/>
      <c r="HN180" s="2"/>
      <c r="HO180" s="2"/>
      <c r="HP180" s="2"/>
      <c r="HQ180" s="2"/>
      <c r="HR180" s="2"/>
      <c r="HS180" s="2"/>
      <c r="HT180" s="2"/>
      <c r="HU180" s="2"/>
      <c r="HV180" s="2"/>
      <c r="HW180" s="2"/>
      <c r="HX180" s="2"/>
      <c r="HY180" s="2"/>
      <c r="HZ180" s="2"/>
      <c r="IA180" s="2"/>
      <c r="IB180" s="2"/>
      <c r="IC180" s="2"/>
      <c r="ID180" s="2"/>
      <c r="IE180" s="2"/>
      <c r="IF180" s="2"/>
      <c r="IG180" s="2"/>
      <c r="IH180" s="2"/>
      <c r="II180" s="2"/>
      <c r="IJ180" s="2"/>
      <c r="IK180" s="2"/>
      <c r="IL180" s="2"/>
      <c r="IM180" s="2"/>
      <c r="IN180" s="2"/>
      <c r="IO180" s="2"/>
      <c r="IP180" s="2"/>
      <c r="IQ180" s="2"/>
      <c r="IR180" s="2"/>
      <c r="IS180" s="2"/>
      <c r="IT180" s="2"/>
      <c r="IU180" s="2"/>
      <c r="IV180" s="2"/>
    </row>
    <row r="181" spans="1:256" s="15" customFormat="1">
      <c r="A181"/>
      <c r="B181"/>
      <c r="C181" s="40" t="s">
        <v>102</v>
      </c>
      <c r="D181" s="41" t="s">
        <v>524</v>
      </c>
      <c r="E181" s="42">
        <v>5900</v>
      </c>
      <c r="F181" s="49"/>
      <c r="G181" s="35">
        <f t="shared" ref="G181" si="28">E181/1.21/25</f>
        <v>195.04132231404958</v>
      </c>
      <c r="H181" s="49"/>
      <c r="GF181" s="2"/>
      <c r="GG181" s="2"/>
      <c r="GH181" s="2"/>
      <c r="GI181" s="2"/>
      <c r="GJ181" s="2"/>
      <c r="GK181" s="2"/>
      <c r="GL181" s="2"/>
      <c r="GM181" s="2"/>
      <c r="GN181" s="2"/>
      <c r="GO181" s="2"/>
      <c r="GP181" s="2"/>
      <c r="GQ181" s="2"/>
      <c r="GR181" s="2"/>
      <c r="GS181" s="2"/>
      <c r="GT181" s="2"/>
      <c r="GU181" s="2"/>
      <c r="GV181" s="2"/>
      <c r="GW181" s="2"/>
      <c r="GX181" s="2"/>
      <c r="GY181" s="2"/>
      <c r="GZ181" s="2"/>
      <c r="HA181" s="2"/>
      <c r="HB181" s="2"/>
      <c r="HC181" s="2"/>
      <c r="HD181" s="2"/>
      <c r="HE181" s="2"/>
      <c r="HF181" s="2"/>
      <c r="HG181" s="2"/>
      <c r="HH181" s="2"/>
      <c r="HI181" s="2"/>
      <c r="HJ181" s="2"/>
      <c r="HK181" s="2"/>
      <c r="HL181" s="2"/>
      <c r="HM181" s="2"/>
      <c r="HN181" s="2"/>
      <c r="HO181" s="2"/>
      <c r="HP181" s="2"/>
      <c r="HQ181" s="2"/>
      <c r="HR181" s="2"/>
      <c r="HS181" s="2"/>
      <c r="HT181" s="2"/>
      <c r="HU181" s="2"/>
      <c r="HV181" s="2"/>
      <c r="HW181" s="2"/>
      <c r="HX181" s="2"/>
      <c r="HY181" s="2"/>
      <c r="HZ181" s="2"/>
      <c r="IA181" s="2"/>
      <c r="IB181" s="2"/>
      <c r="IC181" s="2"/>
      <c r="ID181" s="2"/>
      <c r="IE181" s="2"/>
      <c r="IF181" s="2"/>
      <c r="IG181" s="2"/>
      <c r="IH181" s="2"/>
      <c r="II181" s="2"/>
      <c r="IJ181" s="2"/>
      <c r="IK181" s="2"/>
      <c r="IL181" s="2"/>
      <c r="IM181" s="2"/>
      <c r="IN181" s="2"/>
      <c r="IO181" s="2"/>
      <c r="IP181" s="2"/>
      <c r="IQ181" s="2"/>
      <c r="IR181" s="2"/>
      <c r="IS181" s="2"/>
      <c r="IT181" s="2"/>
      <c r="IU181" s="2"/>
      <c r="IV181" s="2"/>
    </row>
    <row r="182" spans="1:256" s="15" customFormat="1" ht="14.25" customHeight="1">
      <c r="A182"/>
      <c r="B182"/>
      <c r="C182" s="104" t="s">
        <v>942</v>
      </c>
      <c r="D182" s="105" t="s">
        <v>941</v>
      </c>
      <c r="E182" s="93">
        <v>2797</v>
      </c>
      <c r="F182" s="64"/>
      <c r="G182" s="94">
        <f t="shared" si="27"/>
        <v>92.462809917355372</v>
      </c>
      <c r="H182" s="49"/>
      <c r="GF182" s="2"/>
      <c r="GG182" s="2"/>
      <c r="GH182" s="2"/>
      <c r="GI182" s="2"/>
      <c r="GJ182" s="2"/>
      <c r="GK182" s="2"/>
      <c r="GL182" s="2"/>
      <c r="GM182" s="2"/>
      <c r="GN182" s="2"/>
      <c r="GO182" s="2"/>
      <c r="GP182" s="2"/>
      <c r="GQ182" s="2"/>
      <c r="GR182" s="2"/>
      <c r="GS182" s="2"/>
      <c r="GT182" s="2"/>
      <c r="GU182" s="2"/>
      <c r="GV182" s="2"/>
      <c r="GW182" s="2"/>
      <c r="GX182" s="2"/>
      <c r="GY182" s="2"/>
      <c r="GZ182" s="2"/>
      <c r="HA182" s="2"/>
      <c r="HB182" s="2"/>
      <c r="HC182" s="2"/>
      <c r="HD182" s="2"/>
      <c r="HE182" s="2"/>
      <c r="HF182" s="2"/>
      <c r="HG182" s="2"/>
      <c r="HH182" s="2"/>
      <c r="HI182" s="2"/>
      <c r="HJ182" s="2"/>
      <c r="HK182" s="2"/>
      <c r="HL182" s="2"/>
      <c r="HM182" s="2"/>
      <c r="HN182" s="2"/>
      <c r="HO182" s="2"/>
      <c r="HP182" s="2"/>
      <c r="HQ182" s="2"/>
      <c r="HR182" s="2"/>
      <c r="HS182" s="2"/>
      <c r="HT182" s="2"/>
      <c r="HU182" s="2"/>
      <c r="HV182" s="2"/>
      <c r="HW182" s="2"/>
      <c r="HX182" s="2"/>
      <c r="HY182" s="2"/>
      <c r="HZ182" s="2"/>
      <c r="IA182" s="2"/>
      <c r="IB182" s="2"/>
      <c r="IC182" s="2"/>
      <c r="ID182" s="2"/>
      <c r="IE182" s="2"/>
      <c r="IF182" s="2"/>
      <c r="IG182" s="2"/>
      <c r="IH182" s="2"/>
      <c r="II182" s="2"/>
      <c r="IJ182" s="2"/>
      <c r="IK182" s="2"/>
      <c r="IL182" s="2"/>
      <c r="IM182" s="2"/>
      <c r="IN182" s="2"/>
      <c r="IO182" s="2"/>
      <c r="IP182" s="2"/>
      <c r="IQ182" s="2"/>
      <c r="IR182" s="2"/>
      <c r="IS182" s="2"/>
      <c r="IT182" s="2"/>
      <c r="IU182" s="2"/>
      <c r="IV182" s="2"/>
    </row>
    <row r="183" spans="1:256" s="15" customFormat="1" ht="14.25" customHeight="1">
      <c r="A183"/>
      <c r="B183"/>
      <c r="C183" s="39"/>
      <c r="D183" s="38"/>
      <c r="E183" s="26"/>
      <c r="F183" s="49"/>
      <c r="G183" s="35"/>
      <c r="H183" s="49"/>
      <c r="GF183" s="2"/>
      <c r="GG183" s="2"/>
      <c r="GH183" s="2"/>
      <c r="GI183" s="2"/>
      <c r="GJ183" s="2"/>
      <c r="GK183" s="2"/>
      <c r="GL183" s="2"/>
      <c r="GM183" s="2"/>
      <c r="GN183" s="2"/>
      <c r="GO183" s="2"/>
      <c r="GP183" s="2"/>
      <c r="GQ183" s="2"/>
      <c r="GR183" s="2"/>
      <c r="GS183" s="2"/>
      <c r="GT183" s="2"/>
      <c r="GU183" s="2"/>
      <c r="GV183" s="2"/>
      <c r="GW183" s="2"/>
      <c r="GX183" s="2"/>
      <c r="GY183" s="2"/>
      <c r="GZ183" s="2"/>
      <c r="HA183" s="2"/>
      <c r="HB183" s="2"/>
      <c r="HC183" s="2"/>
      <c r="HD183" s="2"/>
      <c r="HE183" s="2"/>
      <c r="HF183" s="2"/>
      <c r="HG183" s="2"/>
      <c r="HH183" s="2"/>
      <c r="HI183" s="2"/>
      <c r="HJ183" s="2"/>
      <c r="HK183" s="2"/>
      <c r="HL183" s="2"/>
      <c r="HM183" s="2"/>
      <c r="HN183" s="2"/>
      <c r="HO183" s="2"/>
      <c r="HP183" s="2"/>
      <c r="HQ183" s="2"/>
      <c r="HR183" s="2"/>
      <c r="HS183" s="2"/>
      <c r="HT183" s="2"/>
      <c r="HU183" s="2"/>
      <c r="HV183" s="2"/>
      <c r="HW183" s="2"/>
      <c r="HX183" s="2"/>
      <c r="HY183" s="2"/>
      <c r="HZ183" s="2"/>
      <c r="IA183" s="2"/>
      <c r="IB183" s="2"/>
      <c r="IC183" s="2"/>
      <c r="ID183" s="2"/>
      <c r="IE183" s="2"/>
      <c r="IF183" s="2"/>
      <c r="IG183" s="2"/>
      <c r="IH183" s="2"/>
      <c r="II183" s="2"/>
      <c r="IJ183" s="2"/>
      <c r="IK183" s="2"/>
      <c r="IL183" s="2"/>
      <c r="IM183" s="2"/>
      <c r="IN183" s="2"/>
      <c r="IO183" s="2"/>
      <c r="IP183" s="2"/>
      <c r="IQ183" s="2"/>
      <c r="IR183" s="2"/>
      <c r="IS183" s="2"/>
      <c r="IT183" s="2"/>
      <c r="IU183" s="2"/>
      <c r="IV183" s="2"/>
    </row>
    <row r="184" spans="1:256" s="15" customFormat="1" ht="15.75">
      <c r="A184"/>
      <c r="B184"/>
      <c r="C184" s="43" t="s">
        <v>525</v>
      </c>
      <c r="D184" s="38"/>
      <c r="E184" s="26"/>
      <c r="F184" s="49"/>
      <c r="G184" s="35"/>
      <c r="H184" s="49"/>
      <c r="GF184" s="2"/>
      <c r="GG184" s="2"/>
      <c r="GH184" s="2"/>
      <c r="GI184" s="2"/>
      <c r="GJ184" s="2"/>
      <c r="GK184" s="2"/>
      <c r="GL184" s="2"/>
      <c r="GM184" s="2"/>
      <c r="GN184" s="2"/>
      <c r="GO184" s="2"/>
      <c r="GP184" s="2"/>
      <c r="GQ184" s="2"/>
      <c r="GR184" s="2"/>
      <c r="GS184" s="2"/>
      <c r="GT184" s="2"/>
      <c r="GU184" s="2"/>
      <c r="GV184" s="2"/>
      <c r="GW184" s="2"/>
      <c r="GX184" s="2"/>
      <c r="GY184" s="2"/>
      <c r="GZ184" s="2"/>
      <c r="HA184" s="2"/>
      <c r="HB184" s="2"/>
      <c r="HC184" s="2"/>
      <c r="HD184" s="2"/>
      <c r="HE184" s="2"/>
      <c r="HF184" s="2"/>
      <c r="HG184" s="2"/>
      <c r="HH184" s="2"/>
      <c r="HI184" s="2"/>
      <c r="HJ184" s="2"/>
      <c r="HK184" s="2"/>
      <c r="HL184" s="2"/>
      <c r="HM184" s="2"/>
      <c r="HN184" s="2"/>
      <c r="HO184" s="2"/>
      <c r="HP184" s="2"/>
      <c r="HQ184" s="2"/>
      <c r="HR184" s="2"/>
      <c r="HS184" s="2"/>
      <c r="HT184" s="2"/>
      <c r="HU184" s="2"/>
      <c r="HV184" s="2"/>
      <c r="HW184" s="2"/>
      <c r="HX184" s="2"/>
      <c r="HY184" s="2"/>
      <c r="HZ184" s="2"/>
      <c r="IA184" s="2"/>
      <c r="IB184" s="2"/>
      <c r="IC184" s="2"/>
      <c r="ID184" s="2"/>
      <c r="IE184" s="2"/>
      <c r="IF184" s="2"/>
      <c r="IG184" s="2"/>
      <c r="IH184" s="2"/>
      <c r="II184" s="2"/>
      <c r="IJ184" s="2"/>
      <c r="IK184" s="2"/>
      <c r="IL184" s="2"/>
      <c r="IM184" s="2"/>
      <c r="IN184" s="2"/>
      <c r="IO184" s="2"/>
      <c r="IP184" s="2"/>
      <c r="IQ184" s="2"/>
      <c r="IR184" s="2"/>
      <c r="IS184" s="2"/>
      <c r="IT184" s="2"/>
      <c r="IU184" s="2"/>
      <c r="IV184" s="2"/>
    </row>
    <row r="185" spans="1:256" s="15" customFormat="1">
      <c r="A185"/>
      <c r="B185"/>
      <c r="C185" s="37" t="s">
        <v>526</v>
      </c>
      <c r="D185" s="38"/>
      <c r="E185" s="26"/>
      <c r="F185" s="49"/>
      <c r="G185" s="35"/>
      <c r="H185" s="49"/>
      <c r="GF185" s="2"/>
      <c r="GG185" s="2"/>
      <c r="GH185" s="2"/>
      <c r="GI185" s="2"/>
      <c r="GJ185" s="2"/>
      <c r="GK185" s="2"/>
      <c r="GL185" s="2"/>
      <c r="GM185" s="2"/>
      <c r="GN185" s="2"/>
      <c r="GO185" s="2"/>
      <c r="GP185" s="2"/>
      <c r="GQ185" s="2"/>
      <c r="GR185" s="2"/>
      <c r="GS185" s="2"/>
      <c r="GT185" s="2"/>
      <c r="GU185" s="2"/>
      <c r="GV185" s="2"/>
      <c r="GW185" s="2"/>
      <c r="GX185" s="2"/>
      <c r="GY185" s="2"/>
      <c r="GZ185" s="2"/>
      <c r="HA185" s="2"/>
      <c r="HB185" s="2"/>
      <c r="HC185" s="2"/>
      <c r="HD185" s="2"/>
      <c r="HE185" s="2"/>
      <c r="HF185" s="2"/>
      <c r="HG185" s="2"/>
      <c r="HH185" s="2"/>
      <c r="HI185" s="2"/>
      <c r="HJ185" s="2"/>
      <c r="HK185" s="2"/>
      <c r="HL185" s="2"/>
      <c r="HM185" s="2"/>
      <c r="HN185" s="2"/>
      <c r="HO185" s="2"/>
      <c r="HP185" s="2"/>
      <c r="HQ185" s="2"/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/>
      <c r="IL185" s="2"/>
      <c r="IM185" s="2"/>
      <c r="IN185" s="2"/>
      <c r="IO185" s="2"/>
      <c r="IP185" s="2"/>
      <c r="IQ185" s="2"/>
      <c r="IR185" s="2"/>
      <c r="IS185" s="2"/>
      <c r="IT185" s="2"/>
      <c r="IU185" s="2"/>
      <c r="IV185" s="2"/>
    </row>
    <row r="186" spans="1:256" s="15" customFormat="1">
      <c r="A186"/>
      <c r="B186"/>
      <c r="C186" s="37" t="s">
        <v>103</v>
      </c>
      <c r="D186" s="54" t="s">
        <v>527</v>
      </c>
      <c r="E186" s="65">
        <v>3900</v>
      </c>
      <c r="F186" s="49"/>
      <c r="G186" s="35">
        <f t="shared" ref="G186:G189" si="29">E186/1.21/25</f>
        <v>128.92561983471074</v>
      </c>
      <c r="H186" s="49"/>
      <c r="I186" s="2">
        <f>23*J186*1.1*1.3/0.75*1.21</f>
        <v>3608.2522666666664</v>
      </c>
      <c r="J186" s="13">
        <v>68</v>
      </c>
      <c r="GF186" s="2"/>
      <c r="GG186" s="2"/>
      <c r="GH186" s="2"/>
      <c r="GI186" s="2"/>
      <c r="GJ186" s="2"/>
      <c r="GK186" s="2"/>
      <c r="GL186" s="2"/>
      <c r="GM186" s="2"/>
      <c r="GN186" s="2"/>
      <c r="GO186" s="2"/>
      <c r="GP186" s="2"/>
      <c r="GQ186" s="2"/>
      <c r="GR186" s="2"/>
      <c r="GS186" s="2"/>
      <c r="GT186" s="2"/>
      <c r="GU186" s="2"/>
      <c r="GV186" s="2"/>
      <c r="GW186" s="2"/>
      <c r="GX186" s="2"/>
      <c r="GY186" s="2"/>
      <c r="GZ186" s="2"/>
      <c r="HA186" s="2"/>
      <c r="HB186" s="2"/>
      <c r="HC186" s="2"/>
      <c r="HD186" s="2"/>
      <c r="HE186" s="2"/>
      <c r="HF186" s="2"/>
      <c r="HG186" s="2"/>
      <c r="HH186" s="2"/>
      <c r="HI186" s="2"/>
      <c r="HJ186" s="2"/>
      <c r="HK186" s="2"/>
      <c r="HL186" s="2"/>
      <c r="HM186" s="2"/>
      <c r="HN186" s="2"/>
      <c r="HO186" s="2"/>
      <c r="HP186" s="2"/>
      <c r="HQ186" s="2"/>
      <c r="HR186" s="2"/>
      <c r="HS186" s="2"/>
      <c r="HT186" s="2"/>
      <c r="HU186" s="2"/>
      <c r="HV186" s="2"/>
      <c r="HW186" s="2"/>
      <c r="HX186" s="2"/>
      <c r="HY186" s="2"/>
      <c r="HZ186" s="2"/>
      <c r="IA186" s="2"/>
      <c r="IB186" s="2"/>
      <c r="IC186" s="2"/>
      <c r="ID186" s="2"/>
      <c r="IE186" s="2"/>
      <c r="IF186" s="2"/>
      <c r="IG186" s="2"/>
      <c r="IH186" s="2"/>
      <c r="II186" s="2"/>
      <c r="IJ186" s="2"/>
      <c r="IK186" s="2"/>
      <c r="IL186" s="2"/>
      <c r="IM186" s="2"/>
      <c r="IN186" s="2"/>
      <c r="IO186" s="2"/>
      <c r="IP186" s="2"/>
      <c r="IQ186" s="2"/>
      <c r="IR186" s="2"/>
      <c r="IS186" s="2"/>
      <c r="IT186" s="2"/>
      <c r="IU186" s="2"/>
      <c r="IV186" s="2"/>
    </row>
    <row r="187" spans="1:256" s="15" customFormat="1">
      <c r="A187"/>
      <c r="B187"/>
      <c r="C187" s="39" t="s">
        <v>104</v>
      </c>
      <c r="D187" s="38" t="s">
        <v>528</v>
      </c>
      <c r="E187" s="26">
        <v>3050</v>
      </c>
      <c r="F187" s="49"/>
      <c r="G187" s="35">
        <f t="shared" si="29"/>
        <v>100.82644628099173</v>
      </c>
      <c r="H187" s="49"/>
      <c r="I187" s="2">
        <f>23*J187*1.1*1.3/0.75*1.21</f>
        <v>2918.4393333333333</v>
      </c>
      <c r="J187" s="13">
        <v>55</v>
      </c>
      <c r="GF187" s="2"/>
      <c r="GG187" s="2"/>
      <c r="GH187" s="2"/>
      <c r="GI187" s="2"/>
      <c r="GJ187" s="2"/>
      <c r="GK187" s="2"/>
      <c r="GL187" s="2"/>
      <c r="GM187" s="2"/>
      <c r="GN187" s="2"/>
      <c r="GO187" s="2"/>
      <c r="GP187" s="2"/>
      <c r="GQ187" s="2"/>
      <c r="GR187" s="2"/>
      <c r="GS187" s="2"/>
      <c r="GT187" s="2"/>
      <c r="GU187" s="2"/>
      <c r="GV187" s="2"/>
      <c r="GW187" s="2"/>
      <c r="GX187" s="2"/>
      <c r="GY187" s="2"/>
      <c r="GZ187" s="2"/>
      <c r="HA187" s="2"/>
      <c r="HB187" s="2"/>
      <c r="HC187" s="2"/>
      <c r="HD187" s="2"/>
      <c r="HE187" s="2"/>
      <c r="HF187" s="2"/>
      <c r="HG187" s="2"/>
      <c r="HH187" s="2"/>
      <c r="HI187" s="2"/>
      <c r="HJ187" s="2"/>
      <c r="HK187" s="2"/>
      <c r="HL187" s="2"/>
      <c r="HM187" s="2"/>
      <c r="HN187" s="2"/>
      <c r="HO187" s="2"/>
      <c r="HP187" s="2"/>
      <c r="HQ187" s="2"/>
      <c r="HR187" s="2"/>
      <c r="HS187" s="2"/>
      <c r="HT187" s="2"/>
      <c r="HU187" s="2"/>
      <c r="HV187" s="2"/>
      <c r="HW187" s="2"/>
      <c r="HX187" s="2"/>
      <c r="HY187" s="2"/>
      <c r="HZ187" s="2"/>
      <c r="IA187" s="2"/>
      <c r="IB187" s="2"/>
      <c r="IC187" s="2"/>
      <c r="ID187" s="2"/>
      <c r="IE187" s="2"/>
      <c r="IF187" s="2"/>
      <c r="IG187" s="2"/>
      <c r="IH187" s="2"/>
      <c r="II187" s="2"/>
      <c r="IJ187" s="2"/>
      <c r="IK187" s="2"/>
      <c r="IL187" s="2"/>
      <c r="IM187" s="2"/>
      <c r="IN187" s="2"/>
      <c r="IO187" s="2"/>
      <c r="IP187" s="2"/>
      <c r="IQ187" s="2"/>
      <c r="IR187" s="2"/>
      <c r="IS187" s="2"/>
      <c r="IT187" s="2"/>
      <c r="IU187" s="2"/>
      <c r="IV187" s="2"/>
    </row>
    <row r="188" spans="1:256" s="15" customFormat="1">
      <c r="A188"/>
      <c r="B188"/>
      <c r="C188" s="39" t="s">
        <v>105</v>
      </c>
      <c r="D188" s="38" t="s">
        <v>529</v>
      </c>
      <c r="E188" s="26">
        <v>2060</v>
      </c>
      <c r="F188" s="49"/>
      <c r="G188" s="35">
        <f t="shared" si="29"/>
        <v>68.099173553719012</v>
      </c>
      <c r="H188" s="49"/>
      <c r="I188" s="2">
        <f>23*J188*1.1*1.3/0.75*1.21</f>
        <v>1857.1886666666667</v>
      </c>
      <c r="J188" s="13">
        <v>35</v>
      </c>
      <c r="GF188" s="2"/>
      <c r="GG188" s="2"/>
      <c r="GH188" s="2"/>
      <c r="GI188" s="2"/>
      <c r="GJ188" s="2"/>
      <c r="GK188" s="2"/>
      <c r="GL188" s="2"/>
      <c r="GM188" s="2"/>
      <c r="GN188" s="2"/>
      <c r="GO188" s="2"/>
      <c r="GP188" s="2"/>
      <c r="GQ188" s="2"/>
      <c r="GR188" s="2"/>
      <c r="GS188" s="2"/>
      <c r="GT188" s="2"/>
      <c r="GU188" s="2"/>
      <c r="GV188" s="2"/>
      <c r="GW188" s="2"/>
      <c r="GX188" s="2"/>
      <c r="GY188" s="2"/>
      <c r="GZ188" s="2"/>
      <c r="HA188" s="2"/>
      <c r="HB188" s="2"/>
      <c r="HC188" s="2"/>
      <c r="HD188" s="2"/>
      <c r="HE188" s="2"/>
      <c r="HF188" s="2"/>
      <c r="HG188" s="2"/>
      <c r="HH188" s="2"/>
      <c r="HI188" s="2"/>
      <c r="HJ188" s="2"/>
      <c r="HK188" s="2"/>
      <c r="HL188" s="2"/>
      <c r="HM188" s="2"/>
      <c r="HN188" s="2"/>
      <c r="HO188" s="2"/>
      <c r="HP188" s="2"/>
      <c r="HQ188" s="2"/>
      <c r="HR188" s="2"/>
      <c r="HS188" s="2"/>
      <c r="HT188" s="2"/>
      <c r="HU188" s="2"/>
      <c r="HV188" s="2"/>
      <c r="HW188" s="2"/>
      <c r="HX188" s="2"/>
      <c r="HY188" s="2"/>
      <c r="HZ188" s="2"/>
      <c r="IA188" s="2"/>
      <c r="IB188" s="2"/>
      <c r="IC188" s="2"/>
      <c r="ID188" s="2"/>
      <c r="IE188" s="2"/>
      <c r="IF188" s="2"/>
      <c r="IG188" s="2"/>
      <c r="IH188" s="2"/>
      <c r="II188" s="2"/>
      <c r="IJ188" s="2"/>
      <c r="IK188" s="2"/>
      <c r="IL188" s="2"/>
      <c r="IM188" s="2"/>
      <c r="IN188" s="2"/>
      <c r="IO188" s="2"/>
      <c r="IP188" s="2"/>
      <c r="IQ188" s="2"/>
      <c r="IR188" s="2"/>
      <c r="IS188" s="2"/>
      <c r="IT188" s="2"/>
      <c r="IU188" s="2"/>
      <c r="IV188" s="2"/>
    </row>
    <row r="189" spans="1:256" s="16" customFormat="1">
      <c r="A189"/>
      <c r="B189"/>
      <c r="C189" s="39" t="s">
        <v>106</v>
      </c>
      <c r="D189" s="38" t="s">
        <v>530</v>
      </c>
      <c r="E189" s="26">
        <v>390</v>
      </c>
      <c r="F189" s="50"/>
      <c r="G189" s="35">
        <f t="shared" si="29"/>
        <v>12.892561983471076</v>
      </c>
      <c r="H189" s="50"/>
      <c r="I189" s="2">
        <f>23*J189*1.1*1.3/0.75*1.21</f>
        <v>0</v>
      </c>
      <c r="J189" s="13">
        <f>K189/23*26</f>
        <v>0</v>
      </c>
      <c r="GF189" s="13"/>
      <c r="GG189" s="13"/>
      <c r="GH189" s="13"/>
      <c r="GI189" s="13"/>
      <c r="GJ189" s="13"/>
      <c r="GK189" s="13"/>
      <c r="GL189" s="13"/>
      <c r="GM189" s="13"/>
      <c r="GN189" s="13"/>
      <c r="GO189" s="13"/>
      <c r="GP189" s="13"/>
      <c r="GQ189" s="13"/>
      <c r="GR189" s="13"/>
      <c r="GS189" s="13"/>
      <c r="GT189" s="13"/>
      <c r="GU189" s="13"/>
      <c r="GV189" s="13"/>
      <c r="GW189" s="13"/>
      <c r="GX189" s="13"/>
      <c r="GY189" s="13"/>
      <c r="GZ189" s="13"/>
      <c r="HA189" s="13"/>
      <c r="HB189" s="13"/>
      <c r="HC189" s="13"/>
      <c r="HD189" s="13"/>
      <c r="HE189" s="13"/>
      <c r="HF189" s="13"/>
      <c r="HG189" s="13"/>
      <c r="HH189" s="2"/>
      <c r="HI189" s="2"/>
      <c r="HJ189" s="2"/>
      <c r="HK189" s="2"/>
      <c r="HL189" s="2"/>
      <c r="HM189" s="2"/>
      <c r="HN189" s="2"/>
      <c r="HO189" s="2"/>
      <c r="HP189" s="2"/>
      <c r="HQ189" s="2"/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/>
      <c r="IL189" s="2"/>
      <c r="IM189" s="2"/>
      <c r="IN189" s="2"/>
      <c r="IO189" s="2"/>
      <c r="IP189" s="2"/>
      <c r="IQ189" s="2"/>
      <c r="IR189" s="2"/>
      <c r="IS189" s="2"/>
      <c r="IT189" s="2"/>
      <c r="IU189" s="2"/>
      <c r="IV189" s="2"/>
    </row>
    <row r="190" spans="1:256" s="16" customFormat="1">
      <c r="A190"/>
      <c r="B190"/>
      <c r="C190" s="37" t="s">
        <v>531</v>
      </c>
      <c r="D190" s="38"/>
      <c r="E190" s="26"/>
      <c r="F190" s="50"/>
      <c r="G190" s="35"/>
      <c r="H190" s="50"/>
      <c r="GF190" s="13"/>
      <c r="GG190" s="13"/>
      <c r="GH190" s="13"/>
      <c r="GI190" s="13"/>
      <c r="GJ190" s="13"/>
      <c r="GK190" s="13"/>
      <c r="GL190" s="13"/>
      <c r="GM190" s="13"/>
      <c r="GN190" s="13"/>
      <c r="GO190" s="13"/>
      <c r="GP190" s="13"/>
      <c r="GQ190" s="13"/>
      <c r="GR190" s="13"/>
      <c r="GS190" s="13"/>
      <c r="GT190" s="13"/>
      <c r="GU190" s="13"/>
      <c r="GV190" s="13"/>
      <c r="GW190" s="13"/>
      <c r="GX190" s="13"/>
      <c r="GY190" s="13"/>
      <c r="GZ190" s="13"/>
      <c r="HA190" s="13"/>
      <c r="HB190" s="13"/>
      <c r="HC190" s="13"/>
      <c r="HD190" s="13"/>
      <c r="HE190" s="13"/>
      <c r="HF190" s="13"/>
      <c r="HG190" s="13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  <c r="HY190" s="2"/>
      <c r="HZ190" s="2"/>
      <c r="IA190" s="2"/>
      <c r="IB190" s="2"/>
      <c r="IC190" s="2"/>
      <c r="ID190" s="2"/>
      <c r="IE190" s="2"/>
      <c r="IF190" s="2"/>
      <c r="IG190" s="2"/>
      <c r="IH190" s="2"/>
      <c r="II190" s="2"/>
      <c r="IJ190" s="2"/>
      <c r="IK190" s="2"/>
      <c r="IL190" s="2"/>
      <c r="IM190" s="2"/>
      <c r="IN190" s="2"/>
      <c r="IO190" s="2"/>
      <c r="IP190" s="2"/>
      <c r="IQ190" s="2"/>
      <c r="IR190" s="2"/>
      <c r="IS190" s="2"/>
      <c r="IT190" s="2"/>
      <c r="IU190" s="2"/>
      <c r="IV190" s="2"/>
    </row>
    <row r="191" spans="1:256" s="15" customFormat="1">
      <c r="A191"/>
      <c r="B191"/>
      <c r="C191" s="39" t="s">
        <v>107</v>
      </c>
      <c r="D191" s="38" t="s">
        <v>532</v>
      </c>
      <c r="E191" s="26">
        <v>1500</v>
      </c>
      <c r="F191" s="49"/>
      <c r="G191" s="35">
        <f t="shared" ref="G191:G202" si="30">E191/1.21/25</f>
        <v>49.586776859504134</v>
      </c>
      <c r="H191" s="49"/>
      <c r="I191" s="2">
        <f t="shared" ref="I191:I198" si="31">23*J191*1.1*1.3/0.75*1.21</f>
        <v>1326.5633333333333</v>
      </c>
      <c r="J191" s="13">
        <v>25</v>
      </c>
      <c r="GF191" s="2"/>
      <c r="GG191" s="2"/>
      <c r="GH191" s="2"/>
      <c r="GI191" s="2"/>
      <c r="GJ191" s="2"/>
      <c r="GK191" s="2"/>
      <c r="GL191" s="2"/>
      <c r="GM191" s="2"/>
      <c r="GN191" s="2"/>
      <c r="GO191" s="2"/>
      <c r="GP191" s="2"/>
      <c r="GQ191" s="2"/>
      <c r="GR191" s="2"/>
      <c r="GS191" s="2"/>
      <c r="GT191" s="2"/>
      <c r="GU191" s="2"/>
      <c r="GV191" s="2"/>
      <c r="GW191" s="2"/>
      <c r="GX191" s="2"/>
      <c r="GY191" s="2"/>
      <c r="GZ191" s="2"/>
      <c r="HA191" s="2"/>
      <c r="HB191" s="2"/>
      <c r="HC191" s="2"/>
      <c r="HD191" s="2"/>
      <c r="HE191" s="2"/>
      <c r="HF191" s="2"/>
      <c r="HG191" s="2"/>
      <c r="HH191" s="2"/>
      <c r="HI191" s="2"/>
      <c r="HJ191" s="2"/>
      <c r="HK191" s="2"/>
      <c r="HL191" s="2"/>
      <c r="HM191" s="2"/>
      <c r="HN191" s="2"/>
      <c r="HO191" s="2"/>
      <c r="HP191" s="2"/>
      <c r="HQ191" s="2"/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/>
      <c r="IL191" s="2"/>
      <c r="IM191" s="2"/>
      <c r="IN191" s="2"/>
      <c r="IO191" s="2"/>
      <c r="IP191" s="2"/>
      <c r="IQ191" s="2"/>
      <c r="IR191" s="2"/>
      <c r="IS191" s="2"/>
      <c r="IT191" s="2"/>
      <c r="IU191" s="2"/>
      <c r="IV191" s="2"/>
    </row>
    <row r="192" spans="1:256" s="15" customFormat="1">
      <c r="A192"/>
      <c r="B192"/>
      <c r="C192" s="39" t="s">
        <v>108</v>
      </c>
      <c r="D192" s="38" t="s">
        <v>533</v>
      </c>
      <c r="E192" s="26">
        <v>1500</v>
      </c>
      <c r="F192" s="49"/>
      <c r="G192" s="35">
        <f t="shared" si="30"/>
        <v>49.586776859504134</v>
      </c>
      <c r="H192" s="49"/>
      <c r="I192" s="2">
        <f t="shared" si="31"/>
        <v>1326.5633333333333</v>
      </c>
      <c r="J192" s="13">
        <v>25</v>
      </c>
      <c r="GF192" s="2"/>
      <c r="GG192" s="2"/>
      <c r="GH192" s="2"/>
      <c r="GI192" s="2"/>
      <c r="GJ192" s="2"/>
      <c r="GK192" s="2"/>
      <c r="GL192" s="2"/>
      <c r="GM192" s="2"/>
      <c r="GN192" s="2"/>
      <c r="GO192" s="2"/>
      <c r="GP192" s="2"/>
      <c r="GQ192" s="2"/>
      <c r="GR192" s="2"/>
      <c r="GS192" s="2"/>
      <c r="GT192" s="2"/>
      <c r="GU192" s="2"/>
      <c r="GV192" s="2"/>
      <c r="GW192" s="2"/>
      <c r="GX192" s="2"/>
      <c r="GY192" s="2"/>
      <c r="GZ192" s="2"/>
      <c r="HA192" s="2"/>
      <c r="HB192" s="2"/>
      <c r="HC192" s="2"/>
      <c r="HD192" s="2"/>
      <c r="HE192" s="2"/>
      <c r="HF192" s="2"/>
      <c r="HG192" s="2"/>
      <c r="HH192" s="2"/>
      <c r="HI192" s="2"/>
      <c r="HJ192" s="2"/>
      <c r="HK192" s="2"/>
      <c r="HL192" s="2"/>
      <c r="HM192" s="2"/>
      <c r="HN192" s="2"/>
      <c r="HO192" s="2"/>
      <c r="HP192" s="2"/>
      <c r="HQ192" s="2"/>
      <c r="HR192" s="2"/>
      <c r="HS192" s="2"/>
      <c r="HT192" s="2"/>
      <c r="HU192" s="2"/>
      <c r="HV192" s="2"/>
      <c r="HW192" s="2"/>
      <c r="HX192" s="2"/>
      <c r="HY192" s="2"/>
      <c r="HZ192" s="2"/>
      <c r="IA192" s="2"/>
      <c r="IB192" s="2"/>
      <c r="IC192" s="2"/>
      <c r="ID192" s="2"/>
      <c r="IE192" s="2"/>
      <c r="IF192" s="2"/>
      <c r="IG192" s="2"/>
      <c r="IH192" s="2"/>
      <c r="II192" s="2"/>
      <c r="IJ192" s="2"/>
      <c r="IK192" s="2"/>
      <c r="IL192" s="2"/>
      <c r="IM192" s="2"/>
      <c r="IN192" s="2"/>
      <c r="IO192" s="2"/>
      <c r="IP192" s="2"/>
      <c r="IQ192" s="2"/>
      <c r="IR192" s="2"/>
      <c r="IS192" s="2"/>
      <c r="IT192" s="2"/>
      <c r="IU192" s="2"/>
      <c r="IV192" s="2"/>
    </row>
    <row r="193" spans="3:11">
      <c r="C193" s="39" t="s">
        <v>109</v>
      </c>
      <c r="D193" s="38" t="s">
        <v>534</v>
      </c>
      <c r="E193" s="26">
        <v>1500</v>
      </c>
      <c r="F193" s="31"/>
      <c r="G193" s="35">
        <f t="shared" si="30"/>
        <v>49.586776859504134</v>
      </c>
      <c r="H193" s="31"/>
      <c r="I193" s="2">
        <f t="shared" si="31"/>
        <v>0</v>
      </c>
      <c r="J193" s="13">
        <f t="shared" ref="J193:J198" si="32">K193/23*26</f>
        <v>0</v>
      </c>
    </row>
    <row r="194" spans="3:11" ht="24">
      <c r="C194" s="40" t="s">
        <v>110</v>
      </c>
      <c r="D194" s="41" t="s">
        <v>535</v>
      </c>
      <c r="E194" s="42">
        <v>95</v>
      </c>
      <c r="F194" s="31"/>
      <c r="G194" s="35">
        <f t="shared" si="30"/>
        <v>3.1404958677685952</v>
      </c>
      <c r="H194" s="31"/>
      <c r="I194" s="2">
        <f t="shared" si="31"/>
        <v>0</v>
      </c>
      <c r="J194" s="13">
        <f t="shared" si="32"/>
        <v>0</v>
      </c>
    </row>
    <row r="195" spans="3:11">
      <c r="C195" s="39" t="s">
        <v>111</v>
      </c>
      <c r="D195" s="38" t="s">
        <v>536</v>
      </c>
      <c r="E195" s="26">
        <v>95</v>
      </c>
      <c r="F195" s="31"/>
      <c r="G195" s="35">
        <f t="shared" si="30"/>
        <v>3.1404958677685952</v>
      </c>
      <c r="H195" s="31"/>
      <c r="I195" s="2">
        <f t="shared" si="31"/>
        <v>62.982920000000014</v>
      </c>
      <c r="J195" s="13">
        <f t="shared" si="32"/>
        <v>1.1869565217391305</v>
      </c>
      <c r="K195" s="2">
        <v>1.05</v>
      </c>
    </row>
    <row r="196" spans="3:11">
      <c r="C196" s="39" t="s">
        <v>112</v>
      </c>
      <c r="D196" s="38" t="s">
        <v>537</v>
      </c>
      <c r="E196" s="26">
        <v>115</v>
      </c>
      <c r="F196" s="31"/>
      <c r="G196" s="35">
        <f t="shared" si="30"/>
        <v>3.8016528925619837</v>
      </c>
      <c r="H196" s="31"/>
      <c r="I196" s="2">
        <f t="shared" si="31"/>
        <v>74.979666666666674</v>
      </c>
      <c r="J196" s="13">
        <f t="shared" si="32"/>
        <v>1.4130434782608696</v>
      </c>
      <c r="K196" s="2">
        <v>1.25</v>
      </c>
    </row>
    <row r="197" spans="3:11">
      <c r="C197" s="39" t="s">
        <v>113</v>
      </c>
      <c r="D197" s="38" t="s">
        <v>538</v>
      </c>
      <c r="E197" s="26">
        <v>145</v>
      </c>
      <c r="F197" s="31"/>
      <c r="G197" s="35">
        <f t="shared" si="30"/>
        <v>4.7933884297520661</v>
      </c>
      <c r="H197" s="31"/>
      <c r="I197" s="2">
        <f t="shared" si="31"/>
        <v>95.973973333333333</v>
      </c>
      <c r="J197" s="13">
        <f t="shared" si="32"/>
        <v>1.808695652173913</v>
      </c>
      <c r="K197" s="2">
        <v>1.6</v>
      </c>
    </row>
    <row r="198" spans="3:11">
      <c r="C198" s="39" t="s">
        <v>114</v>
      </c>
      <c r="D198" s="38" t="s">
        <v>539</v>
      </c>
      <c r="E198" s="26">
        <v>1090</v>
      </c>
      <c r="F198" s="31"/>
      <c r="G198" s="35">
        <f t="shared" si="30"/>
        <v>36.033057851239668</v>
      </c>
      <c r="H198" s="31"/>
      <c r="I198" s="2">
        <f t="shared" si="31"/>
        <v>0</v>
      </c>
      <c r="J198" s="13">
        <f t="shared" si="32"/>
        <v>0</v>
      </c>
    </row>
    <row r="199" spans="3:11">
      <c r="C199" s="39" t="s">
        <v>115</v>
      </c>
      <c r="D199" s="38" t="s">
        <v>540</v>
      </c>
      <c r="E199" s="26">
        <v>560</v>
      </c>
      <c r="F199" s="31"/>
      <c r="G199" s="35">
        <f t="shared" si="30"/>
        <v>18.512396694214875</v>
      </c>
      <c r="H199" s="31"/>
    </row>
    <row r="200" spans="3:11">
      <c r="C200" s="39" t="s">
        <v>116</v>
      </c>
      <c r="D200" s="38" t="s">
        <v>541</v>
      </c>
      <c r="E200" s="26">
        <v>230</v>
      </c>
      <c r="F200" s="31"/>
      <c r="G200" s="35">
        <f t="shared" si="30"/>
        <v>7.6033057851239674</v>
      </c>
      <c r="H200" s="31"/>
    </row>
    <row r="201" spans="3:11">
      <c r="C201" s="39" t="s">
        <v>117</v>
      </c>
      <c r="D201" s="38" t="s">
        <v>542</v>
      </c>
      <c r="E201" s="26">
        <v>130</v>
      </c>
      <c r="F201" s="31"/>
      <c r="G201" s="35">
        <f t="shared" si="30"/>
        <v>4.2975206611570256</v>
      </c>
      <c r="H201" s="31"/>
    </row>
    <row r="202" spans="3:11">
      <c r="C202" s="39" t="s">
        <v>118</v>
      </c>
      <c r="D202" s="38" t="s">
        <v>543</v>
      </c>
      <c r="E202" s="26">
        <v>250</v>
      </c>
      <c r="F202" s="31"/>
      <c r="G202" s="35">
        <f t="shared" si="30"/>
        <v>8.2644628099173545</v>
      </c>
      <c r="H202" s="31"/>
    </row>
    <row r="203" spans="3:11">
      <c r="C203" s="37" t="s">
        <v>544</v>
      </c>
      <c r="D203" s="38"/>
      <c r="E203" s="26"/>
      <c r="F203" s="31"/>
      <c r="G203" s="35"/>
      <c r="H203" s="31"/>
    </row>
    <row r="204" spans="3:11">
      <c r="C204" s="39" t="s">
        <v>119</v>
      </c>
      <c r="D204" s="38" t="s">
        <v>545</v>
      </c>
      <c r="E204" s="26">
        <v>15500</v>
      </c>
      <c r="F204" s="31"/>
      <c r="G204" s="35">
        <f t="shared" ref="G204:G209" si="33">E204/1.21/25</f>
        <v>512.39669421487599</v>
      </c>
      <c r="H204" s="31"/>
    </row>
    <row r="205" spans="3:11">
      <c r="C205" s="39" t="s">
        <v>120</v>
      </c>
      <c r="D205" s="38" t="s">
        <v>546</v>
      </c>
      <c r="E205" s="26">
        <v>3000</v>
      </c>
      <c r="F205" s="31"/>
      <c r="G205" s="35">
        <f t="shared" si="33"/>
        <v>99.173553719008268</v>
      </c>
      <c r="H205" s="31"/>
    </row>
    <row r="206" spans="3:11">
      <c r="C206" s="51" t="s">
        <v>121</v>
      </c>
      <c r="D206" s="52" t="s">
        <v>940</v>
      </c>
      <c r="E206" s="25">
        <v>15000</v>
      </c>
      <c r="F206" s="31"/>
      <c r="G206" s="35">
        <f t="shared" si="33"/>
        <v>495.86776859504135</v>
      </c>
      <c r="H206" s="31"/>
    </row>
    <row r="207" spans="3:11">
      <c r="C207" s="51" t="s">
        <v>122</v>
      </c>
      <c r="D207" s="52" t="s">
        <v>547</v>
      </c>
      <c r="E207" s="25">
        <v>15900</v>
      </c>
      <c r="F207" s="31"/>
      <c r="G207" s="35">
        <f t="shared" si="33"/>
        <v>525.61983471074382</v>
      </c>
      <c r="H207" s="31"/>
    </row>
    <row r="208" spans="3:11">
      <c r="C208" s="51" t="s">
        <v>123</v>
      </c>
      <c r="D208" s="52" t="s">
        <v>548</v>
      </c>
      <c r="E208" s="25">
        <v>74500</v>
      </c>
      <c r="F208" s="31"/>
      <c r="G208" s="35">
        <f t="shared" si="33"/>
        <v>2462.8099173553719</v>
      </c>
      <c r="H208" s="31"/>
    </row>
    <row r="209" spans="3:8">
      <c r="C209" s="39" t="s">
        <v>124</v>
      </c>
      <c r="D209" s="38" t="s">
        <v>549</v>
      </c>
      <c r="E209" s="26">
        <v>60000</v>
      </c>
      <c r="F209" s="31"/>
      <c r="G209" s="35">
        <f t="shared" si="33"/>
        <v>1983.4710743801654</v>
      </c>
      <c r="H209" s="31"/>
    </row>
    <row r="210" spans="3:8">
      <c r="C210" s="53" t="s">
        <v>939</v>
      </c>
      <c r="D210" s="52"/>
      <c r="E210" s="25"/>
      <c r="F210" s="31"/>
      <c r="G210" s="35"/>
      <c r="H210" s="31"/>
    </row>
    <row r="211" spans="3:8">
      <c r="C211" s="51" t="s">
        <v>937</v>
      </c>
      <c r="D211" s="52" t="s">
        <v>555</v>
      </c>
      <c r="E211" s="25">
        <v>20900</v>
      </c>
      <c r="F211" s="31"/>
      <c r="G211" s="35">
        <f t="shared" ref="G211:G213" si="34">E211/1.21/25</f>
        <v>690.90909090909088</v>
      </c>
      <c r="H211" s="31"/>
    </row>
    <row r="212" spans="3:8">
      <c r="C212" s="51" t="s">
        <v>125</v>
      </c>
      <c r="D212" s="52" t="s">
        <v>551</v>
      </c>
      <c r="E212" s="25">
        <v>8500</v>
      </c>
      <c r="F212" s="31"/>
      <c r="G212" s="35">
        <f t="shared" ref="G212" si="35">E212/1.21/25</f>
        <v>280.9917355371901</v>
      </c>
      <c r="H212" s="31"/>
    </row>
    <row r="213" spans="3:8">
      <c r="C213" s="51" t="s">
        <v>550</v>
      </c>
      <c r="D213" s="52" t="s">
        <v>938</v>
      </c>
      <c r="E213" s="25">
        <v>5000</v>
      </c>
      <c r="F213" s="31"/>
      <c r="G213" s="35">
        <f t="shared" si="34"/>
        <v>165.28925619834709</v>
      </c>
      <c r="H213" s="31"/>
    </row>
    <row r="214" spans="3:8" ht="27.75" customHeight="1">
      <c r="C214" s="51"/>
      <c r="D214" s="52"/>
      <c r="E214" s="25"/>
      <c r="F214" s="31"/>
      <c r="G214" s="35"/>
      <c r="H214" s="31"/>
    </row>
    <row r="215" spans="3:8" ht="15.75">
      <c r="C215" s="43" t="s">
        <v>552</v>
      </c>
      <c r="D215" s="38"/>
      <c r="E215" s="26"/>
      <c r="F215" s="31"/>
      <c r="G215" s="35"/>
      <c r="H215" s="31"/>
    </row>
    <row r="216" spans="3:8">
      <c r="C216" s="39" t="s">
        <v>554</v>
      </c>
      <c r="D216" s="38" t="s">
        <v>935</v>
      </c>
      <c r="E216" s="90">
        <v>3490</v>
      </c>
      <c r="F216" s="31"/>
      <c r="G216" s="35">
        <f t="shared" ref="G216:G218" si="36">E216/1.21/25</f>
        <v>115.37190082644629</v>
      </c>
      <c r="H216" s="31"/>
    </row>
    <row r="217" spans="3:8">
      <c r="C217" s="39" t="s">
        <v>126</v>
      </c>
      <c r="D217" s="38" t="s">
        <v>936</v>
      </c>
      <c r="E217" s="26">
        <v>2500</v>
      </c>
      <c r="F217" s="31"/>
      <c r="G217" s="35">
        <f t="shared" si="36"/>
        <v>82.644628099173545</v>
      </c>
      <c r="H217" s="31"/>
    </row>
    <row r="218" spans="3:8">
      <c r="C218" s="32" t="s">
        <v>127</v>
      </c>
      <c r="D218" s="33" t="s">
        <v>553</v>
      </c>
      <c r="E218" s="34">
        <v>900</v>
      </c>
      <c r="F218" s="31"/>
      <c r="G218" s="35">
        <f t="shared" si="36"/>
        <v>29.752066115702483</v>
      </c>
      <c r="H218" s="31"/>
    </row>
    <row r="219" spans="3:8" ht="15.75">
      <c r="C219" s="43" t="s">
        <v>556</v>
      </c>
      <c r="D219" s="38"/>
      <c r="E219" s="26"/>
      <c r="F219" s="31"/>
      <c r="G219" s="35"/>
      <c r="H219" s="31"/>
    </row>
    <row r="220" spans="3:8">
      <c r="C220" s="44" t="s">
        <v>128</v>
      </c>
      <c r="D220" s="66" t="s">
        <v>558</v>
      </c>
      <c r="E220" s="67">
        <v>70</v>
      </c>
      <c r="F220" s="31"/>
      <c r="G220" s="35">
        <f t="shared" ref="G220:G223" si="37">E220/1.21/25</f>
        <v>2.3140495867768593</v>
      </c>
      <c r="H220" s="31"/>
    </row>
    <row r="221" spans="3:8">
      <c r="C221" s="39" t="s">
        <v>129</v>
      </c>
      <c r="D221" s="38" t="s">
        <v>557</v>
      </c>
      <c r="E221" s="26">
        <v>45</v>
      </c>
      <c r="F221" s="31"/>
      <c r="G221" s="35">
        <f t="shared" si="37"/>
        <v>1.4876033057851239</v>
      </c>
      <c r="H221" s="31"/>
    </row>
    <row r="222" spans="3:8">
      <c r="C222" s="39" t="s">
        <v>933</v>
      </c>
      <c r="D222" s="38" t="s">
        <v>934</v>
      </c>
      <c r="E222" s="26">
        <v>40</v>
      </c>
      <c r="F222" s="31"/>
      <c r="G222" s="35">
        <f t="shared" si="37"/>
        <v>1.3223140495867769</v>
      </c>
      <c r="H222" s="31"/>
    </row>
    <row r="223" spans="3:8">
      <c r="C223" s="39" t="s">
        <v>130</v>
      </c>
      <c r="D223" s="38" t="s">
        <v>559</v>
      </c>
      <c r="E223" s="26">
        <v>290</v>
      </c>
      <c r="F223" s="31"/>
      <c r="G223" s="35">
        <f t="shared" si="37"/>
        <v>9.5867768595041323</v>
      </c>
      <c r="H223" s="31"/>
    </row>
    <row r="224" spans="3:8" ht="41.25" customHeight="1">
      <c r="C224" s="39"/>
      <c r="D224" s="38"/>
      <c r="E224" s="26"/>
      <c r="F224" s="31"/>
      <c r="G224" s="35"/>
      <c r="H224" s="31"/>
    </row>
    <row r="225" spans="3:8" ht="15.75">
      <c r="C225" s="43" t="s">
        <v>568</v>
      </c>
      <c r="D225" s="38"/>
      <c r="E225" s="26"/>
      <c r="F225" s="31"/>
      <c r="G225" s="35"/>
      <c r="H225" s="31"/>
    </row>
    <row r="226" spans="3:8">
      <c r="C226" s="84" t="s">
        <v>560</v>
      </c>
      <c r="D226" s="85"/>
      <c r="E226" s="26"/>
      <c r="F226" s="31"/>
      <c r="G226" s="35"/>
      <c r="H226" s="31"/>
    </row>
    <row r="227" spans="3:8">
      <c r="C227" s="87" t="s">
        <v>564</v>
      </c>
      <c r="D227" s="85"/>
      <c r="E227" s="26"/>
      <c r="F227" s="31"/>
      <c r="G227" s="35"/>
      <c r="H227" s="31"/>
    </row>
    <row r="228" spans="3:8">
      <c r="C228" s="86" t="s">
        <v>565</v>
      </c>
      <c r="D228" s="85"/>
      <c r="E228" s="26"/>
      <c r="F228" s="31"/>
      <c r="G228" s="35"/>
      <c r="H228" s="31"/>
    </row>
    <row r="229" spans="3:8">
      <c r="C229" s="86" t="s">
        <v>566</v>
      </c>
      <c r="D229" s="85"/>
      <c r="E229" s="26"/>
      <c r="F229" s="31"/>
      <c r="G229" s="35"/>
      <c r="H229" s="31"/>
    </row>
    <row r="230" spans="3:8">
      <c r="C230" s="39"/>
      <c r="D230" s="38"/>
      <c r="E230" s="26"/>
      <c r="F230" s="31"/>
      <c r="G230" s="35"/>
      <c r="H230" s="31"/>
    </row>
    <row r="231" spans="3:8" ht="15.75">
      <c r="C231" s="43" t="s">
        <v>562</v>
      </c>
      <c r="D231" s="38"/>
      <c r="E231" s="25"/>
      <c r="F231" s="31"/>
      <c r="G231" s="35"/>
      <c r="H231" s="31"/>
    </row>
    <row r="232" spans="3:8">
      <c r="C232" s="95" t="s">
        <v>138</v>
      </c>
      <c r="D232" s="99" t="s">
        <v>569</v>
      </c>
      <c r="E232" s="100">
        <v>119000</v>
      </c>
      <c r="F232" s="29">
        <v>109989</v>
      </c>
      <c r="G232" s="94">
        <f t="shared" ref="G232:G237" si="38">E232/1.21/25</f>
        <v>3933.8842975206617</v>
      </c>
      <c r="H232" s="31"/>
    </row>
    <row r="233" spans="3:8">
      <c r="C233" s="39" t="s">
        <v>139</v>
      </c>
      <c r="D233" s="38" t="s">
        <v>570</v>
      </c>
      <c r="E233" s="25">
        <v>97087</v>
      </c>
      <c r="F233" s="31">
        <v>85236</v>
      </c>
      <c r="G233" s="35">
        <f t="shared" si="38"/>
        <v>3209.4876033057853</v>
      </c>
      <c r="H233" s="31"/>
    </row>
    <row r="234" spans="3:8">
      <c r="C234" s="39" t="s">
        <v>140</v>
      </c>
      <c r="D234" s="38" t="s">
        <v>571</v>
      </c>
      <c r="E234" s="25">
        <v>112530</v>
      </c>
      <c r="F234" s="31">
        <v>112530</v>
      </c>
      <c r="G234" s="35">
        <f t="shared" si="38"/>
        <v>3720</v>
      </c>
      <c r="H234" s="31"/>
    </row>
    <row r="235" spans="3:8">
      <c r="C235" s="39" t="s">
        <v>141</v>
      </c>
      <c r="D235" s="38" t="s">
        <v>572</v>
      </c>
      <c r="E235" s="25">
        <v>11431</v>
      </c>
      <c r="F235" s="31">
        <v>10795</v>
      </c>
      <c r="G235" s="35">
        <f t="shared" si="38"/>
        <v>377.88429752066122</v>
      </c>
      <c r="H235" s="31"/>
    </row>
    <row r="236" spans="3:8">
      <c r="C236" s="39" t="s">
        <v>142</v>
      </c>
      <c r="D236" s="38" t="s">
        <v>573</v>
      </c>
      <c r="E236" s="25">
        <v>29040</v>
      </c>
      <c r="F236" s="31">
        <v>29040</v>
      </c>
      <c r="G236" s="35">
        <f t="shared" si="38"/>
        <v>960</v>
      </c>
      <c r="H236" s="31"/>
    </row>
    <row r="237" spans="3:8">
      <c r="C237" s="39" t="s">
        <v>143</v>
      </c>
      <c r="D237" s="38" t="s">
        <v>574</v>
      </c>
      <c r="E237" s="25">
        <v>21780</v>
      </c>
      <c r="F237" s="31">
        <v>21780</v>
      </c>
      <c r="G237" s="35">
        <f t="shared" si="38"/>
        <v>720</v>
      </c>
      <c r="H237" s="31"/>
    </row>
    <row r="238" spans="3:8">
      <c r="C238" s="37"/>
      <c r="D238" s="38"/>
      <c r="E238" s="26"/>
      <c r="F238" s="31"/>
      <c r="G238" s="35"/>
      <c r="H238" s="31"/>
    </row>
    <row r="239" spans="3:8" ht="15.75">
      <c r="C239" s="43" t="s">
        <v>561</v>
      </c>
      <c r="D239" s="38"/>
      <c r="E239" s="26"/>
      <c r="F239" s="31"/>
      <c r="G239" s="35"/>
      <c r="H239" s="31"/>
    </row>
    <row r="240" spans="3:8" ht="23.25" customHeight="1">
      <c r="C240" s="91" t="s">
        <v>131</v>
      </c>
      <c r="D240" s="92" t="s">
        <v>567</v>
      </c>
      <c r="E240" s="103">
        <v>69000</v>
      </c>
      <c r="F240" s="29">
        <v>65852</v>
      </c>
      <c r="G240" s="102">
        <f t="shared" ref="G240:G246" si="39">E240/1.21/25</f>
        <v>2280.9917355371899</v>
      </c>
      <c r="H240" s="31"/>
    </row>
    <row r="241" spans="1:256" ht="24">
      <c r="C241" s="32" t="s">
        <v>133</v>
      </c>
      <c r="D241" s="33" t="s">
        <v>575</v>
      </c>
      <c r="E241" s="25">
        <v>64154</v>
      </c>
      <c r="F241" s="31">
        <v>55916</v>
      </c>
      <c r="G241" s="35">
        <f t="shared" si="39"/>
        <v>2120.7933884297522</v>
      </c>
      <c r="H241" s="31"/>
    </row>
    <row r="242" spans="1:256">
      <c r="C242" s="39" t="s">
        <v>132</v>
      </c>
      <c r="D242" s="38" t="s">
        <v>580</v>
      </c>
      <c r="E242" s="25">
        <v>55731</v>
      </c>
      <c r="F242" s="31">
        <v>48794</v>
      </c>
      <c r="G242" s="35">
        <f t="shared" si="39"/>
        <v>1842.3471074380168</v>
      </c>
      <c r="H242" s="31"/>
    </row>
    <row r="243" spans="1:256">
      <c r="C243" s="39" t="s">
        <v>134</v>
      </c>
      <c r="D243" s="38" t="s">
        <v>576</v>
      </c>
      <c r="E243" s="25">
        <v>81675</v>
      </c>
      <c r="F243" s="31">
        <v>81675</v>
      </c>
      <c r="G243" s="35">
        <f t="shared" si="39"/>
        <v>2700</v>
      </c>
      <c r="H243" s="31"/>
    </row>
    <row r="244" spans="1:256">
      <c r="C244" s="39" t="s">
        <v>135</v>
      </c>
      <c r="D244" s="38" t="s">
        <v>577</v>
      </c>
      <c r="E244" s="25">
        <v>7318</v>
      </c>
      <c r="F244" s="31">
        <v>6911</v>
      </c>
      <c r="G244" s="35">
        <f t="shared" si="39"/>
        <v>241.91735537190084</v>
      </c>
      <c r="H244" s="31"/>
    </row>
    <row r="245" spans="1:256">
      <c r="C245" s="39" t="s">
        <v>136</v>
      </c>
      <c r="D245" s="38" t="s">
        <v>578</v>
      </c>
      <c r="E245" s="25">
        <v>18150</v>
      </c>
      <c r="F245" s="31">
        <v>18150</v>
      </c>
      <c r="G245" s="35">
        <f t="shared" si="39"/>
        <v>600</v>
      </c>
      <c r="H245" s="31"/>
    </row>
    <row r="246" spans="1:256">
      <c r="C246" s="39" t="s">
        <v>137</v>
      </c>
      <c r="D246" s="38" t="s">
        <v>579</v>
      </c>
      <c r="E246" s="25">
        <v>13613</v>
      </c>
      <c r="F246" s="31">
        <v>13612</v>
      </c>
      <c r="G246" s="35">
        <f t="shared" si="39"/>
        <v>450.01652892561987</v>
      </c>
      <c r="H246" s="31"/>
    </row>
    <row r="247" spans="1:256">
      <c r="C247" s="39"/>
      <c r="D247" s="38"/>
      <c r="E247" s="25"/>
      <c r="F247" s="31"/>
      <c r="G247" s="35"/>
      <c r="H247" s="31"/>
    </row>
    <row r="248" spans="1:256" s="13" customFormat="1" ht="15.75">
      <c r="A248"/>
      <c r="B248"/>
      <c r="C248" s="43" t="s">
        <v>563</v>
      </c>
      <c r="D248" s="38"/>
      <c r="E248" s="26"/>
      <c r="F248" s="36"/>
      <c r="G248" s="35"/>
      <c r="H248" s="36"/>
      <c r="HH248" s="2"/>
      <c r="HI248" s="2"/>
      <c r="HJ248" s="2"/>
      <c r="HK248" s="2"/>
      <c r="HL248" s="2"/>
      <c r="HM248" s="2"/>
      <c r="HN248" s="2"/>
      <c r="HO248" s="2"/>
      <c r="HP248" s="2"/>
      <c r="HQ248" s="2"/>
      <c r="HR248" s="2"/>
      <c r="HS248" s="2"/>
      <c r="HT248" s="2"/>
      <c r="HU248" s="2"/>
      <c r="HV248" s="2"/>
      <c r="HW248" s="2"/>
      <c r="HX248" s="2"/>
      <c r="HY248" s="2"/>
      <c r="HZ248" s="2"/>
      <c r="IA248" s="2"/>
      <c r="IB248" s="2"/>
      <c r="IC248" s="2"/>
      <c r="ID248" s="2"/>
      <c r="IE248" s="2"/>
      <c r="IF248" s="2"/>
      <c r="IG248" s="2"/>
      <c r="IH248" s="2"/>
      <c r="II248" s="2"/>
      <c r="IJ248" s="2"/>
      <c r="IK248" s="2"/>
      <c r="IL248" s="2"/>
      <c r="IM248" s="2"/>
      <c r="IN248" s="2"/>
      <c r="IO248" s="2"/>
      <c r="IP248" s="2"/>
      <c r="IQ248" s="2"/>
      <c r="IR248" s="2"/>
      <c r="IS248" s="2"/>
      <c r="IT248" s="2"/>
      <c r="IU248" s="2"/>
      <c r="IV248" s="2"/>
    </row>
    <row r="249" spans="1:256" s="13" customFormat="1">
      <c r="A249"/>
      <c r="B249"/>
      <c r="C249" s="39" t="s">
        <v>144</v>
      </c>
      <c r="D249" s="38" t="s">
        <v>581</v>
      </c>
      <c r="E249" s="26">
        <v>9967</v>
      </c>
      <c r="F249" s="36">
        <v>8567</v>
      </c>
      <c r="G249" s="35">
        <f t="shared" ref="G249:G268" si="40">E249/1.21/25</f>
        <v>329.48760330578517</v>
      </c>
      <c r="H249" s="36"/>
      <c r="HH249" s="2"/>
      <c r="HI249" s="2"/>
      <c r="HJ249" s="2"/>
      <c r="HK249" s="2"/>
      <c r="HL249" s="2"/>
      <c r="HM249" s="2"/>
      <c r="HN249" s="2"/>
      <c r="HO249" s="2"/>
      <c r="HP249" s="2"/>
      <c r="HQ249" s="2"/>
      <c r="HR249" s="2"/>
      <c r="HS249" s="2"/>
      <c r="HT249" s="2"/>
      <c r="HU249" s="2"/>
      <c r="HV249" s="2"/>
      <c r="HW249" s="2"/>
      <c r="HX249" s="2"/>
      <c r="HY249" s="2"/>
      <c r="HZ249" s="2"/>
      <c r="IA249" s="2"/>
      <c r="IB249" s="2"/>
      <c r="IC249" s="2"/>
      <c r="ID249" s="2"/>
      <c r="IE249" s="2"/>
      <c r="IF249" s="2"/>
      <c r="IG249" s="2"/>
      <c r="IH249" s="2"/>
      <c r="II249" s="2"/>
      <c r="IJ249" s="2"/>
      <c r="IK249" s="2"/>
      <c r="IL249" s="2"/>
      <c r="IM249" s="2"/>
      <c r="IN249" s="2"/>
      <c r="IO249" s="2"/>
      <c r="IP249" s="2"/>
      <c r="IQ249" s="2"/>
      <c r="IR249" s="2"/>
      <c r="IS249" s="2"/>
      <c r="IT249" s="2"/>
      <c r="IU249" s="2"/>
      <c r="IV249" s="2"/>
    </row>
    <row r="250" spans="1:256" s="13" customFormat="1">
      <c r="A250"/>
      <c r="B250"/>
      <c r="C250" s="39" t="s">
        <v>145</v>
      </c>
      <c r="D250" s="38" t="s">
        <v>582</v>
      </c>
      <c r="E250" s="26">
        <v>10783</v>
      </c>
      <c r="F250" s="36">
        <v>9285</v>
      </c>
      <c r="G250" s="35">
        <f t="shared" si="40"/>
        <v>356.4628099173554</v>
      </c>
      <c r="H250" s="36"/>
      <c r="HH250" s="2"/>
      <c r="HI250" s="2"/>
      <c r="HJ250" s="2"/>
      <c r="HK250" s="2"/>
      <c r="HL250" s="2"/>
      <c r="HM250" s="2"/>
      <c r="HN250" s="2"/>
      <c r="HO250" s="2"/>
      <c r="HP250" s="2"/>
      <c r="HQ250" s="2"/>
      <c r="HR250" s="2"/>
      <c r="HS250" s="2"/>
      <c r="HT250" s="2"/>
      <c r="HU250" s="2"/>
      <c r="HV250" s="2"/>
      <c r="HW250" s="2"/>
      <c r="HX250" s="2"/>
      <c r="HY250" s="2"/>
      <c r="HZ250" s="2"/>
      <c r="IA250" s="2"/>
      <c r="IB250" s="2"/>
      <c r="IC250" s="2"/>
      <c r="ID250" s="2"/>
      <c r="IE250" s="2"/>
      <c r="IF250" s="2"/>
      <c r="IG250" s="2"/>
      <c r="IH250" s="2"/>
      <c r="II250" s="2"/>
      <c r="IJ250" s="2"/>
      <c r="IK250" s="2"/>
      <c r="IL250" s="2"/>
      <c r="IM250" s="2"/>
      <c r="IN250" s="2"/>
      <c r="IO250" s="2"/>
      <c r="IP250" s="2"/>
      <c r="IQ250" s="2"/>
      <c r="IR250" s="2"/>
      <c r="IS250" s="2"/>
      <c r="IT250" s="2"/>
      <c r="IU250" s="2"/>
      <c r="IV250" s="2"/>
    </row>
    <row r="251" spans="1:256" s="13" customFormat="1">
      <c r="A251"/>
      <c r="B251"/>
      <c r="C251" s="39" t="s">
        <v>146</v>
      </c>
      <c r="D251" s="38" t="s">
        <v>583</v>
      </c>
      <c r="E251" s="25">
        <v>11599</v>
      </c>
      <c r="F251" s="36">
        <v>10005</v>
      </c>
      <c r="G251" s="35">
        <f t="shared" si="40"/>
        <v>383.43801652892563</v>
      </c>
      <c r="H251" s="35"/>
      <c r="HH251" s="2"/>
      <c r="HI251" s="2"/>
      <c r="HJ251" s="2"/>
      <c r="HK251" s="2"/>
      <c r="HL251" s="2"/>
      <c r="HM251" s="2"/>
      <c r="HN251" s="2"/>
      <c r="HO251" s="2"/>
      <c r="HP251" s="2"/>
      <c r="HQ251" s="2"/>
      <c r="HR251" s="2"/>
      <c r="HS251" s="2"/>
      <c r="HT251" s="2"/>
      <c r="HU251" s="2"/>
      <c r="HV251" s="2"/>
      <c r="HW251" s="2"/>
      <c r="HX251" s="2"/>
      <c r="HY251" s="2"/>
      <c r="HZ251" s="2"/>
      <c r="IA251" s="2"/>
      <c r="IB251" s="2"/>
      <c r="IC251" s="2"/>
      <c r="ID251" s="2"/>
      <c r="IE251" s="2"/>
      <c r="IF251" s="2"/>
      <c r="IG251" s="2"/>
      <c r="IH251" s="2"/>
      <c r="II251" s="2"/>
      <c r="IJ251" s="2"/>
      <c r="IK251" s="2"/>
      <c r="IL251" s="2"/>
      <c r="IM251" s="2"/>
      <c r="IN251" s="2"/>
      <c r="IO251" s="2"/>
      <c r="IP251" s="2"/>
      <c r="IQ251" s="2"/>
      <c r="IR251" s="2"/>
      <c r="IS251" s="2"/>
      <c r="IT251" s="2"/>
      <c r="IU251" s="2"/>
      <c r="IV251" s="2"/>
    </row>
    <row r="252" spans="1:256">
      <c r="C252" s="39" t="s">
        <v>147</v>
      </c>
      <c r="D252" s="38" t="s">
        <v>584</v>
      </c>
      <c r="E252" s="26">
        <v>11329</v>
      </c>
      <c r="F252" s="31">
        <v>9757</v>
      </c>
      <c r="G252" s="35">
        <f t="shared" si="40"/>
        <v>374.51239669421489</v>
      </c>
      <c r="H252" s="35"/>
    </row>
    <row r="253" spans="1:256" s="13" customFormat="1">
      <c r="A253"/>
      <c r="B253"/>
      <c r="C253" s="39" t="s">
        <v>148</v>
      </c>
      <c r="D253" s="38" t="s">
        <v>585</v>
      </c>
      <c r="E253" s="26">
        <v>12285</v>
      </c>
      <c r="F253" s="36">
        <v>10600</v>
      </c>
      <c r="G253" s="35">
        <f t="shared" si="40"/>
        <v>406.11570247933889</v>
      </c>
      <c r="H253" s="35"/>
      <c r="HH253" s="2"/>
      <c r="HI253" s="2"/>
      <c r="HJ253" s="2"/>
      <c r="HK253" s="2"/>
      <c r="HL253" s="2"/>
      <c r="HM253" s="2"/>
      <c r="HN253" s="2"/>
      <c r="HO253" s="2"/>
      <c r="HP253" s="2"/>
      <c r="HQ253" s="2"/>
      <c r="HR253" s="2"/>
      <c r="HS253" s="2"/>
      <c r="HT253" s="2"/>
      <c r="HU253" s="2"/>
      <c r="HV253" s="2"/>
      <c r="HW253" s="2"/>
      <c r="HX253" s="2"/>
      <c r="HY253" s="2"/>
      <c r="HZ253" s="2"/>
      <c r="IA253" s="2"/>
      <c r="IB253" s="2"/>
      <c r="IC253" s="2"/>
      <c r="ID253" s="2"/>
      <c r="IE253" s="2"/>
      <c r="IF253" s="2"/>
      <c r="IG253" s="2"/>
      <c r="IH253" s="2"/>
      <c r="II253" s="2"/>
      <c r="IJ253" s="2"/>
      <c r="IK253" s="2"/>
      <c r="IL253" s="2"/>
      <c r="IM253" s="2"/>
      <c r="IN253" s="2"/>
      <c r="IO253" s="2"/>
      <c r="IP253" s="2"/>
      <c r="IQ253" s="2"/>
      <c r="IR253" s="2"/>
      <c r="IS253" s="2"/>
      <c r="IT253" s="2"/>
      <c r="IU253" s="2"/>
      <c r="IV253" s="2"/>
    </row>
    <row r="254" spans="1:256" s="13" customFormat="1">
      <c r="A254"/>
      <c r="B254"/>
      <c r="C254" s="39" t="s">
        <v>149</v>
      </c>
      <c r="D254" s="38" t="s">
        <v>586</v>
      </c>
      <c r="E254" s="26">
        <v>13242</v>
      </c>
      <c r="F254" s="36">
        <v>11443</v>
      </c>
      <c r="G254" s="35">
        <f t="shared" si="40"/>
        <v>437.75206611570246</v>
      </c>
      <c r="H254" s="35"/>
      <c r="HH254" s="2"/>
      <c r="HI254" s="2"/>
      <c r="HJ254" s="2"/>
      <c r="HK254" s="2"/>
      <c r="HL254" s="2"/>
      <c r="HM254" s="2"/>
      <c r="HN254" s="2"/>
      <c r="HO254" s="2"/>
      <c r="HP254" s="2"/>
      <c r="HQ254" s="2"/>
      <c r="HR254" s="2"/>
      <c r="HS254" s="2"/>
      <c r="HT254" s="2"/>
      <c r="HU254" s="2"/>
      <c r="HV254" s="2"/>
      <c r="HW254" s="2"/>
      <c r="HX254" s="2"/>
      <c r="HY254" s="2"/>
      <c r="HZ254" s="2"/>
      <c r="IA254" s="2"/>
      <c r="IB254" s="2"/>
      <c r="IC254" s="2"/>
      <c r="ID254" s="2"/>
      <c r="IE254" s="2"/>
      <c r="IF254" s="2"/>
      <c r="IG254" s="2"/>
      <c r="IH254" s="2"/>
      <c r="II254" s="2"/>
      <c r="IJ254" s="2"/>
      <c r="IK254" s="2"/>
      <c r="IL254" s="2"/>
      <c r="IM254" s="2"/>
      <c r="IN254" s="2"/>
      <c r="IO254" s="2"/>
      <c r="IP254" s="2"/>
      <c r="IQ254" s="2"/>
      <c r="IR254" s="2"/>
      <c r="IS254" s="2"/>
      <c r="IT254" s="2"/>
      <c r="IU254" s="2"/>
      <c r="IV254" s="2"/>
    </row>
    <row r="255" spans="1:256" s="13" customFormat="1">
      <c r="A255"/>
      <c r="B255"/>
      <c r="C255" s="39" t="s">
        <v>150</v>
      </c>
      <c r="D255" s="38" t="s">
        <v>587</v>
      </c>
      <c r="E255" s="26">
        <v>15868</v>
      </c>
      <c r="F255" s="36">
        <v>13736</v>
      </c>
      <c r="G255" s="35">
        <f t="shared" si="40"/>
        <v>524.56198347107443</v>
      </c>
      <c r="H255" s="35"/>
      <c r="HH255" s="2"/>
      <c r="HI255" s="2"/>
      <c r="HJ255" s="2"/>
      <c r="HK255" s="2"/>
      <c r="HL255" s="2"/>
      <c r="HM255" s="2"/>
      <c r="HN255" s="2"/>
      <c r="HO255" s="2"/>
      <c r="HP255" s="2"/>
      <c r="HQ255" s="2"/>
      <c r="HR255" s="2"/>
      <c r="HS255" s="2"/>
      <c r="HT255" s="2"/>
      <c r="HU255" s="2"/>
      <c r="HV255" s="2"/>
      <c r="HW255" s="2"/>
      <c r="HX255" s="2"/>
      <c r="HY255" s="2"/>
      <c r="HZ255" s="2"/>
      <c r="IA255" s="2"/>
      <c r="IB255" s="2"/>
      <c r="IC255" s="2"/>
      <c r="ID255" s="2"/>
      <c r="IE255" s="2"/>
      <c r="IF255" s="2"/>
      <c r="IG255" s="2"/>
      <c r="IH255" s="2"/>
      <c r="II255" s="2"/>
      <c r="IJ255" s="2"/>
      <c r="IK255" s="2"/>
      <c r="IL255" s="2"/>
      <c r="IM255" s="2"/>
      <c r="IN255" s="2"/>
      <c r="IO255" s="2"/>
      <c r="IP255" s="2"/>
      <c r="IQ255" s="2"/>
      <c r="IR255" s="2"/>
      <c r="IS255" s="2"/>
      <c r="IT255" s="2"/>
      <c r="IU255" s="2"/>
      <c r="IV255" s="2"/>
    </row>
    <row r="256" spans="1:256" s="13" customFormat="1">
      <c r="A256"/>
      <c r="B256"/>
      <c r="C256" s="39" t="s">
        <v>151</v>
      </c>
      <c r="D256" s="38" t="s">
        <v>588</v>
      </c>
      <c r="E256" s="26">
        <v>17293</v>
      </c>
      <c r="F256" s="36">
        <v>14980</v>
      </c>
      <c r="G256" s="35">
        <f t="shared" si="40"/>
        <v>571.66942148760336</v>
      </c>
      <c r="H256" s="35"/>
      <c r="HH256" s="2"/>
      <c r="HI256" s="2"/>
      <c r="HJ256" s="2"/>
      <c r="HK256" s="2"/>
      <c r="HL256" s="2"/>
      <c r="HM256" s="2"/>
      <c r="HN256" s="2"/>
      <c r="HO256" s="2"/>
      <c r="HP256" s="2"/>
      <c r="HQ256" s="2"/>
      <c r="HR256" s="2"/>
      <c r="HS256" s="2"/>
      <c r="HT256" s="2"/>
      <c r="HU256" s="2"/>
      <c r="HV256" s="2"/>
      <c r="HW256" s="2"/>
      <c r="HX256" s="2"/>
      <c r="HY256" s="2"/>
      <c r="HZ256" s="2"/>
      <c r="IA256" s="2"/>
      <c r="IB256" s="2"/>
      <c r="IC256" s="2"/>
      <c r="ID256" s="2"/>
      <c r="IE256" s="2"/>
      <c r="IF256" s="2"/>
      <c r="IG256" s="2"/>
      <c r="IH256" s="2"/>
      <c r="II256" s="2"/>
      <c r="IJ256" s="2"/>
      <c r="IK256" s="2"/>
      <c r="IL256" s="2"/>
      <c r="IM256" s="2"/>
      <c r="IN256" s="2"/>
      <c r="IO256" s="2"/>
      <c r="IP256" s="2"/>
      <c r="IQ256" s="2"/>
      <c r="IR256" s="2"/>
      <c r="IS256" s="2"/>
      <c r="IT256" s="2"/>
      <c r="IU256" s="2"/>
      <c r="IV256" s="2"/>
    </row>
    <row r="257" spans="1:256" s="13" customFormat="1">
      <c r="A257"/>
      <c r="B257"/>
      <c r="C257" s="39" t="s">
        <v>152</v>
      </c>
      <c r="D257" s="38" t="s">
        <v>589</v>
      </c>
      <c r="E257" s="26">
        <v>18718</v>
      </c>
      <c r="F257" s="36">
        <v>16234</v>
      </c>
      <c r="G257" s="35">
        <f t="shared" si="40"/>
        <v>618.77685950413218</v>
      </c>
      <c r="H257" s="35"/>
      <c r="HH257" s="2"/>
      <c r="HI257" s="2"/>
      <c r="HJ257" s="2"/>
      <c r="HK257" s="2"/>
      <c r="HL257" s="2"/>
      <c r="HM257" s="2"/>
      <c r="HN257" s="2"/>
      <c r="HO257" s="2"/>
      <c r="HP257" s="2"/>
      <c r="HQ257" s="2"/>
      <c r="HR257" s="2"/>
      <c r="HS257" s="2"/>
      <c r="HT257" s="2"/>
      <c r="HU257" s="2"/>
      <c r="HV257" s="2"/>
      <c r="HW257" s="2"/>
      <c r="HX257" s="2"/>
      <c r="HY257" s="2"/>
      <c r="HZ257" s="2"/>
      <c r="IA257" s="2"/>
      <c r="IB257" s="2"/>
      <c r="IC257" s="2"/>
      <c r="ID257" s="2"/>
      <c r="IE257" s="2"/>
      <c r="IF257" s="2"/>
      <c r="IG257" s="2"/>
      <c r="IH257" s="2"/>
      <c r="II257" s="2"/>
      <c r="IJ257" s="2"/>
      <c r="IK257" s="2"/>
      <c r="IL257" s="2"/>
      <c r="IM257" s="2"/>
      <c r="IN257" s="2"/>
      <c r="IO257" s="2"/>
      <c r="IP257" s="2"/>
      <c r="IQ257" s="2"/>
      <c r="IR257" s="2"/>
      <c r="IS257" s="2"/>
      <c r="IT257" s="2"/>
      <c r="IU257" s="2"/>
      <c r="IV257" s="2"/>
    </row>
    <row r="258" spans="1:256" s="13" customFormat="1">
      <c r="A258"/>
      <c r="B258"/>
      <c r="C258" s="39" t="s">
        <v>153</v>
      </c>
      <c r="D258" s="38" t="s">
        <v>590</v>
      </c>
      <c r="E258" s="25">
        <v>20378</v>
      </c>
      <c r="F258" s="36">
        <v>17577</v>
      </c>
      <c r="G258" s="35">
        <f t="shared" si="40"/>
        <v>673.65289256198344</v>
      </c>
      <c r="H258" s="35"/>
      <c r="HH258" s="2"/>
      <c r="HI258" s="2"/>
      <c r="HJ258" s="2"/>
      <c r="HK258" s="2"/>
      <c r="HL258" s="2"/>
      <c r="HM258" s="2"/>
      <c r="HN258" s="2"/>
      <c r="HO258" s="2"/>
      <c r="HP258" s="2"/>
      <c r="HQ258" s="2"/>
      <c r="HR258" s="2"/>
      <c r="HS258" s="2"/>
      <c r="HT258" s="2"/>
      <c r="HU258" s="2"/>
      <c r="HV258" s="2"/>
      <c r="HW258" s="2"/>
      <c r="HX258" s="2"/>
      <c r="HY258" s="2"/>
      <c r="HZ258" s="2"/>
      <c r="IA258" s="2"/>
      <c r="IB258" s="2"/>
      <c r="IC258" s="2"/>
      <c r="ID258" s="2"/>
      <c r="IE258" s="2"/>
      <c r="IF258" s="2"/>
      <c r="IG258" s="2"/>
      <c r="IH258" s="2"/>
      <c r="II258" s="2"/>
      <c r="IJ258" s="2"/>
      <c r="IK258" s="2"/>
      <c r="IL258" s="2"/>
      <c r="IM258" s="2"/>
      <c r="IN258" s="2"/>
      <c r="IO258" s="2"/>
      <c r="IP258" s="2"/>
      <c r="IQ258" s="2"/>
      <c r="IR258" s="2"/>
      <c r="IS258" s="2"/>
      <c r="IT258" s="2"/>
      <c r="IU258" s="2"/>
      <c r="IV258" s="2"/>
    </row>
    <row r="259" spans="1:256">
      <c r="C259" s="39" t="s">
        <v>154</v>
      </c>
      <c r="D259" s="38" t="s">
        <v>591</v>
      </c>
      <c r="E259" s="25">
        <v>22010</v>
      </c>
      <c r="F259" s="31">
        <v>19015</v>
      </c>
      <c r="G259" s="35">
        <f t="shared" si="40"/>
        <v>727.60330578512401</v>
      </c>
      <c r="H259" s="35"/>
    </row>
    <row r="260" spans="1:256">
      <c r="C260" s="39" t="s">
        <v>155</v>
      </c>
      <c r="D260" s="38" t="s">
        <v>592</v>
      </c>
      <c r="E260" s="25">
        <v>23642</v>
      </c>
      <c r="F260" s="31">
        <v>20454</v>
      </c>
      <c r="G260" s="35">
        <f t="shared" si="40"/>
        <v>781.55371900826447</v>
      </c>
      <c r="H260" s="35"/>
    </row>
    <row r="261" spans="1:256">
      <c r="C261" s="39" t="s">
        <v>156</v>
      </c>
      <c r="D261" s="38" t="s">
        <v>593</v>
      </c>
      <c r="E261" s="25">
        <v>32402</v>
      </c>
      <c r="F261" s="31">
        <v>28118</v>
      </c>
      <c r="G261" s="35">
        <f t="shared" si="40"/>
        <v>1071.1404958677685</v>
      </c>
      <c r="H261" s="35"/>
    </row>
    <row r="262" spans="1:256">
      <c r="C262" s="39" t="s">
        <v>157</v>
      </c>
      <c r="D262" s="38" t="s">
        <v>594</v>
      </c>
      <c r="E262" s="26">
        <v>35251</v>
      </c>
      <c r="F262" s="31">
        <v>30626</v>
      </c>
      <c r="G262" s="35">
        <f t="shared" si="40"/>
        <v>1165.3223140495868</v>
      </c>
      <c r="H262" s="35"/>
    </row>
    <row r="263" spans="1:256" s="13" customFormat="1">
      <c r="A263"/>
      <c r="B263"/>
      <c r="C263" s="39" t="s">
        <v>158</v>
      </c>
      <c r="D263" s="38" t="s">
        <v>595</v>
      </c>
      <c r="E263" s="26">
        <v>38100</v>
      </c>
      <c r="F263" s="36">
        <v>33134</v>
      </c>
      <c r="G263" s="35">
        <f t="shared" si="40"/>
        <v>1259.504132231405</v>
      </c>
      <c r="H263" s="35"/>
      <c r="HH263" s="2"/>
      <c r="HI263" s="2"/>
      <c r="HJ263" s="2"/>
      <c r="HK263" s="2"/>
      <c r="HL263" s="2"/>
      <c r="HM263" s="2"/>
      <c r="HN263" s="2"/>
      <c r="HO263" s="2"/>
      <c r="HP263" s="2"/>
      <c r="HQ263" s="2"/>
      <c r="HR263" s="2"/>
      <c r="HS263" s="2"/>
      <c r="HT263" s="2"/>
      <c r="HU263" s="2"/>
      <c r="HV263" s="2"/>
      <c r="HW263" s="2"/>
      <c r="HX263" s="2"/>
      <c r="HY263" s="2"/>
      <c r="HZ263" s="2"/>
      <c r="IA263" s="2"/>
      <c r="IB263" s="2"/>
      <c r="IC263" s="2"/>
      <c r="ID263" s="2"/>
      <c r="IE263" s="2"/>
      <c r="IF263" s="2"/>
      <c r="IG263" s="2"/>
      <c r="IH263" s="2"/>
      <c r="II263" s="2"/>
      <c r="IJ263" s="2"/>
      <c r="IK263" s="2"/>
      <c r="IL263" s="2"/>
      <c r="IM263" s="2"/>
      <c r="IN263" s="2"/>
      <c r="IO263" s="2"/>
      <c r="IP263" s="2"/>
      <c r="IQ263" s="2"/>
      <c r="IR263" s="2"/>
      <c r="IS263" s="2"/>
      <c r="IT263" s="2"/>
      <c r="IU263" s="2"/>
      <c r="IV263" s="2"/>
    </row>
    <row r="264" spans="1:256" s="13" customFormat="1">
      <c r="A264"/>
      <c r="B264"/>
      <c r="C264" s="32" t="s">
        <v>159</v>
      </c>
      <c r="D264" s="33" t="s">
        <v>597</v>
      </c>
      <c r="E264" s="25">
        <v>5096</v>
      </c>
      <c r="F264" s="36">
        <v>4531</v>
      </c>
      <c r="G264" s="35">
        <f t="shared" si="40"/>
        <v>168.46280991735537</v>
      </c>
      <c r="H264" s="35"/>
      <c r="HH264" s="2"/>
      <c r="HI264" s="2"/>
      <c r="HJ264" s="2"/>
      <c r="HK264" s="2"/>
      <c r="HL264" s="2"/>
      <c r="HM264" s="2"/>
      <c r="HN264" s="2"/>
      <c r="HO264" s="2"/>
      <c r="HP264" s="2"/>
      <c r="HQ264" s="2"/>
      <c r="HR264" s="2"/>
      <c r="HS264" s="2"/>
      <c r="HT264" s="2"/>
      <c r="HU264" s="2"/>
      <c r="HV264" s="2"/>
      <c r="HW264" s="2"/>
      <c r="HX264" s="2"/>
      <c r="HY264" s="2"/>
      <c r="HZ264" s="2"/>
      <c r="IA264" s="2"/>
      <c r="IB264" s="2"/>
      <c r="IC264" s="2"/>
      <c r="ID264" s="2"/>
      <c r="IE264" s="2"/>
      <c r="IF264" s="2"/>
      <c r="IG264" s="2"/>
      <c r="IH264" s="2"/>
      <c r="II264" s="2"/>
      <c r="IJ264" s="2"/>
      <c r="IK264" s="2"/>
      <c r="IL264" s="2"/>
      <c r="IM264" s="2"/>
      <c r="IN264" s="2"/>
      <c r="IO264" s="2"/>
      <c r="IP264" s="2"/>
      <c r="IQ264" s="2"/>
      <c r="IR264" s="2"/>
      <c r="IS264" s="2"/>
      <c r="IT264" s="2"/>
      <c r="IU264" s="2"/>
      <c r="IV264" s="2"/>
    </row>
    <row r="265" spans="1:256" ht="24">
      <c r="C265" s="32" t="s">
        <v>160</v>
      </c>
      <c r="D265" s="33" t="s">
        <v>596</v>
      </c>
      <c r="E265" s="25">
        <v>9190</v>
      </c>
      <c r="F265" s="31">
        <v>7312</v>
      </c>
      <c r="G265" s="35">
        <f t="shared" si="40"/>
        <v>303.801652892562</v>
      </c>
      <c r="H265" s="31"/>
    </row>
    <row r="266" spans="1:256">
      <c r="C266" s="32" t="s">
        <v>161</v>
      </c>
      <c r="D266" s="33" t="s">
        <v>598</v>
      </c>
      <c r="E266" s="25">
        <v>3311</v>
      </c>
      <c r="F266" s="31">
        <v>3126</v>
      </c>
      <c r="G266" s="35">
        <f t="shared" si="40"/>
        <v>109.45454545454545</v>
      </c>
      <c r="H266" s="31"/>
    </row>
    <row r="267" spans="1:256">
      <c r="C267" s="32" t="s">
        <v>162</v>
      </c>
      <c r="D267" s="33" t="s">
        <v>599</v>
      </c>
      <c r="E267" s="25">
        <v>5430</v>
      </c>
      <c r="F267" s="31">
        <v>5129</v>
      </c>
      <c r="G267" s="35">
        <f t="shared" si="40"/>
        <v>179.50413223140495</v>
      </c>
      <c r="H267" s="31"/>
    </row>
    <row r="268" spans="1:256">
      <c r="C268" s="32" t="s">
        <v>163</v>
      </c>
      <c r="D268" s="33" t="s">
        <v>600</v>
      </c>
      <c r="E268" s="25">
        <v>7899</v>
      </c>
      <c r="F268" s="31">
        <v>5129</v>
      </c>
      <c r="G268" s="35">
        <f t="shared" si="40"/>
        <v>261.12396694214874</v>
      </c>
      <c r="H268" s="31"/>
    </row>
    <row r="269" spans="1:256">
      <c r="C269" s="32"/>
      <c r="D269" s="33"/>
      <c r="E269" s="25"/>
      <c r="F269" s="31"/>
      <c r="G269" s="35"/>
      <c r="H269" s="31"/>
    </row>
    <row r="270" spans="1:256">
      <c r="C270" s="55" t="s">
        <v>931</v>
      </c>
      <c r="D270" s="56"/>
      <c r="E270" s="25"/>
      <c r="F270" s="31"/>
      <c r="G270" s="35"/>
      <c r="H270" s="31"/>
    </row>
    <row r="271" spans="1:256">
      <c r="C271" s="101" t="s">
        <v>932</v>
      </c>
      <c r="D271" s="56"/>
      <c r="E271" s="25"/>
      <c r="F271" s="31"/>
      <c r="G271" s="35"/>
      <c r="H271" s="31"/>
    </row>
    <row r="272" spans="1:256">
      <c r="C272" s="55"/>
      <c r="D272" s="56"/>
      <c r="E272" s="25"/>
      <c r="F272" s="31"/>
      <c r="G272" s="35"/>
      <c r="H272" s="31"/>
    </row>
    <row r="273" spans="3:8" ht="15.75">
      <c r="C273" s="43" t="s">
        <v>601</v>
      </c>
      <c r="D273" s="38"/>
      <c r="E273" s="60"/>
      <c r="F273" s="31"/>
      <c r="G273" s="31"/>
      <c r="H273" s="31"/>
    </row>
    <row r="274" spans="3:8">
      <c r="C274" s="95" t="s">
        <v>169</v>
      </c>
      <c r="D274" s="99" t="s">
        <v>606</v>
      </c>
      <c r="E274" s="100">
        <v>269000</v>
      </c>
      <c r="F274" s="29">
        <v>166100</v>
      </c>
      <c r="G274" s="94">
        <f t="shared" ref="G274:G288" si="41">E274/1.21/25</f>
        <v>8892.5619834710742</v>
      </c>
      <c r="H274" s="31"/>
    </row>
    <row r="275" spans="3:8" ht="24">
      <c r="C275" s="39" t="s">
        <v>170</v>
      </c>
      <c r="D275" s="38" t="s">
        <v>607</v>
      </c>
      <c r="E275" s="25">
        <v>299000</v>
      </c>
      <c r="F275" s="31">
        <v>247200</v>
      </c>
      <c r="G275" s="35">
        <f t="shared" si="41"/>
        <v>9884.2975206611573</v>
      </c>
      <c r="H275" s="31"/>
    </row>
    <row r="276" spans="3:8">
      <c r="C276" s="39" t="s">
        <v>171</v>
      </c>
      <c r="D276" s="38" t="s">
        <v>608</v>
      </c>
      <c r="E276" s="25">
        <v>239000</v>
      </c>
      <c r="F276" s="31">
        <v>265200</v>
      </c>
      <c r="G276" s="35">
        <f t="shared" si="41"/>
        <v>7900.8264462809921</v>
      </c>
      <c r="H276" s="31"/>
    </row>
    <row r="277" spans="3:8">
      <c r="C277" s="39" t="s">
        <v>172</v>
      </c>
      <c r="D277" s="38" t="s">
        <v>609</v>
      </c>
      <c r="E277" s="25">
        <v>259000</v>
      </c>
      <c r="F277" s="31">
        <v>209400</v>
      </c>
      <c r="G277" s="35">
        <f t="shared" si="41"/>
        <v>8561.9834710743798</v>
      </c>
      <c r="H277" s="31"/>
    </row>
    <row r="278" spans="3:8">
      <c r="C278" s="39" t="s">
        <v>165</v>
      </c>
      <c r="D278" s="38" t="s">
        <v>610</v>
      </c>
      <c r="E278" s="25">
        <v>169000</v>
      </c>
      <c r="F278" s="28">
        <v>134800</v>
      </c>
      <c r="G278" s="35">
        <f t="shared" si="41"/>
        <v>5586.7768595041325</v>
      </c>
      <c r="H278" s="31"/>
    </row>
    <row r="279" spans="3:8">
      <c r="C279" s="39" t="s">
        <v>166</v>
      </c>
      <c r="D279" s="38" t="s">
        <v>611</v>
      </c>
      <c r="E279" s="25">
        <v>219000</v>
      </c>
      <c r="F279" s="28">
        <v>179200</v>
      </c>
      <c r="G279" s="35">
        <f t="shared" si="41"/>
        <v>7239.6694214876034</v>
      </c>
      <c r="H279" s="31"/>
    </row>
    <row r="280" spans="3:8">
      <c r="C280" s="39" t="s">
        <v>167</v>
      </c>
      <c r="D280" s="38" t="s">
        <v>612</v>
      </c>
      <c r="E280" s="25">
        <v>175500</v>
      </c>
      <c r="F280" s="28">
        <v>192900</v>
      </c>
      <c r="G280" s="35">
        <f t="shared" si="41"/>
        <v>5801.6528925619832</v>
      </c>
      <c r="H280" s="31"/>
    </row>
    <row r="281" spans="3:8">
      <c r="C281" s="39" t="s">
        <v>168</v>
      </c>
      <c r="D281" s="38" t="s">
        <v>613</v>
      </c>
      <c r="E281" s="25">
        <v>195500</v>
      </c>
      <c r="F281" s="28">
        <v>152500</v>
      </c>
      <c r="G281" s="35">
        <f t="shared" si="41"/>
        <v>6462.8099173553719</v>
      </c>
      <c r="H281" s="31"/>
    </row>
    <row r="282" spans="3:8">
      <c r="C282" s="91" t="s">
        <v>929</v>
      </c>
      <c r="D282" s="92" t="s">
        <v>930</v>
      </c>
      <c r="E282" s="98">
        <v>169000</v>
      </c>
      <c r="F282" s="29"/>
      <c r="G282" s="94">
        <f t="shared" si="41"/>
        <v>5586.7768595041325</v>
      </c>
      <c r="H282" s="31"/>
    </row>
    <row r="283" spans="3:8">
      <c r="C283" s="39" t="s">
        <v>164</v>
      </c>
      <c r="D283" s="38" t="s">
        <v>614</v>
      </c>
      <c r="E283" s="25">
        <v>149900</v>
      </c>
      <c r="F283" s="28">
        <v>46780</v>
      </c>
      <c r="G283" s="35">
        <f t="shared" si="41"/>
        <v>4955.3719008264461</v>
      </c>
      <c r="H283" s="31"/>
    </row>
    <row r="284" spans="3:8">
      <c r="C284" s="37" t="s">
        <v>443</v>
      </c>
      <c r="D284" s="38"/>
      <c r="E284" s="25"/>
      <c r="F284" s="31">
        <v>227400</v>
      </c>
      <c r="G284" s="35"/>
      <c r="H284" s="31"/>
    </row>
    <row r="285" spans="3:8">
      <c r="C285" s="39" t="s">
        <v>173</v>
      </c>
      <c r="D285" s="38" t="s">
        <v>602</v>
      </c>
      <c r="E285" s="25">
        <v>13900</v>
      </c>
      <c r="F285" s="31"/>
      <c r="G285" s="35">
        <f t="shared" si="41"/>
        <v>459.50413223140492</v>
      </c>
      <c r="H285" s="31"/>
    </row>
    <row r="286" spans="3:8">
      <c r="C286" s="39" t="s">
        <v>174</v>
      </c>
      <c r="D286" s="38" t="s">
        <v>603</v>
      </c>
      <c r="E286" s="25">
        <v>39900</v>
      </c>
      <c r="F286" s="31">
        <v>11710</v>
      </c>
      <c r="G286" s="35">
        <f t="shared" si="41"/>
        <v>1319.0082644628098</v>
      </c>
      <c r="H286" s="31"/>
    </row>
    <row r="287" spans="3:8">
      <c r="C287" s="39" t="s">
        <v>175</v>
      </c>
      <c r="D287" s="38" t="s">
        <v>604</v>
      </c>
      <c r="E287" s="25">
        <v>18500</v>
      </c>
      <c r="F287" s="31">
        <v>34950</v>
      </c>
      <c r="G287" s="35">
        <f t="shared" si="41"/>
        <v>611.57024793388427</v>
      </c>
      <c r="H287" s="31"/>
    </row>
    <row r="288" spans="3:8">
      <c r="C288" s="39" t="s">
        <v>176</v>
      </c>
      <c r="D288" s="38" t="s">
        <v>605</v>
      </c>
      <c r="E288" s="25">
        <v>54000</v>
      </c>
      <c r="F288" s="31">
        <v>15100</v>
      </c>
      <c r="G288" s="35">
        <f t="shared" si="41"/>
        <v>1785.1239669421486</v>
      </c>
      <c r="H288" s="31"/>
    </row>
    <row r="289" spans="3:11">
      <c r="C289" s="39"/>
      <c r="D289" s="38"/>
      <c r="E289" s="25"/>
      <c r="F289" s="31"/>
      <c r="G289" s="35"/>
      <c r="H289" s="31"/>
    </row>
    <row r="290" spans="3:11" ht="15.75">
      <c r="C290" s="43" t="s">
        <v>615</v>
      </c>
      <c r="D290" s="38"/>
      <c r="E290" s="25"/>
      <c r="F290" s="31"/>
      <c r="G290" s="35"/>
      <c r="H290" s="31"/>
    </row>
    <row r="291" spans="3:11">
      <c r="C291" s="37" t="s">
        <v>646</v>
      </c>
      <c r="D291" s="38"/>
      <c r="E291" s="25"/>
      <c r="F291" s="31"/>
      <c r="G291" s="35"/>
      <c r="H291" s="31"/>
    </row>
    <row r="292" spans="3:11">
      <c r="C292" s="91" t="s">
        <v>177</v>
      </c>
      <c r="D292" s="92" t="s">
        <v>617</v>
      </c>
      <c r="E292" s="98">
        <v>1590</v>
      </c>
      <c r="F292" s="29"/>
      <c r="G292" s="94">
        <f t="shared" ref="G292:H307" si="42">E292/1.21/25</f>
        <v>52.561983471074385</v>
      </c>
      <c r="H292" s="35"/>
      <c r="J292"/>
      <c r="K292"/>
    </row>
    <row r="293" spans="3:11">
      <c r="C293" s="91" t="s">
        <v>178</v>
      </c>
      <c r="D293" s="92" t="s">
        <v>616</v>
      </c>
      <c r="E293" s="98">
        <v>1975</v>
      </c>
      <c r="F293" s="29">
        <v>1861</v>
      </c>
      <c r="G293" s="94">
        <f t="shared" si="42"/>
        <v>65.289256198347118</v>
      </c>
      <c r="H293" s="35"/>
      <c r="J293"/>
      <c r="K293"/>
    </row>
    <row r="294" spans="3:11">
      <c r="C294" s="91" t="s">
        <v>179</v>
      </c>
      <c r="D294" s="92" t="s">
        <v>618</v>
      </c>
      <c r="E294" s="98">
        <v>2361</v>
      </c>
      <c r="F294" s="29">
        <v>2242</v>
      </c>
      <c r="G294" s="94">
        <f t="shared" si="42"/>
        <v>78.049586776859499</v>
      </c>
      <c r="H294" s="35"/>
      <c r="J294"/>
      <c r="K294"/>
    </row>
    <row r="295" spans="3:11">
      <c r="C295" s="91" t="s">
        <v>180</v>
      </c>
      <c r="D295" s="92" t="s">
        <v>619</v>
      </c>
      <c r="E295" s="98">
        <v>2939</v>
      </c>
      <c r="F295" s="29">
        <v>2622</v>
      </c>
      <c r="G295" s="94">
        <f t="shared" si="42"/>
        <v>97.15702479338843</v>
      </c>
      <c r="H295" s="35"/>
      <c r="J295"/>
      <c r="K295"/>
    </row>
    <row r="296" spans="3:11">
      <c r="C296" s="91" t="s">
        <v>181</v>
      </c>
      <c r="D296" s="92" t="s">
        <v>620</v>
      </c>
      <c r="E296" s="98">
        <v>1420</v>
      </c>
      <c r="F296" s="29">
        <v>3194</v>
      </c>
      <c r="G296" s="94">
        <f t="shared" si="42"/>
        <v>46.942148760330582</v>
      </c>
      <c r="H296" s="35"/>
      <c r="J296"/>
      <c r="K296"/>
    </row>
    <row r="297" spans="3:11">
      <c r="C297" s="91" t="s">
        <v>182</v>
      </c>
      <c r="D297" s="92" t="s">
        <v>621</v>
      </c>
      <c r="E297" s="98">
        <v>1691</v>
      </c>
      <c r="F297" s="29">
        <v>1695</v>
      </c>
      <c r="G297" s="94">
        <f t="shared" si="42"/>
        <v>55.900826446280988</v>
      </c>
      <c r="H297" s="35"/>
      <c r="J297"/>
      <c r="K297"/>
    </row>
    <row r="298" spans="3:11">
      <c r="C298" s="91" t="s">
        <v>183</v>
      </c>
      <c r="D298" s="92" t="s">
        <v>622</v>
      </c>
      <c r="E298" s="98">
        <v>1962</v>
      </c>
      <c r="F298" s="29">
        <v>1965</v>
      </c>
      <c r="G298" s="94">
        <f t="shared" si="42"/>
        <v>64.859504132231407</v>
      </c>
      <c r="H298" s="35"/>
      <c r="J298"/>
      <c r="K298"/>
    </row>
    <row r="299" spans="3:11">
      <c r="C299" s="91" t="s">
        <v>184</v>
      </c>
      <c r="D299" s="92" t="s">
        <v>623</v>
      </c>
      <c r="E299" s="98">
        <v>2370</v>
      </c>
      <c r="F299" s="29">
        <v>2235</v>
      </c>
      <c r="G299" s="94">
        <f t="shared" si="42"/>
        <v>78.347107438016522</v>
      </c>
      <c r="H299" s="35"/>
      <c r="J299"/>
      <c r="K299"/>
    </row>
    <row r="300" spans="3:11">
      <c r="C300" s="91" t="s">
        <v>373</v>
      </c>
      <c r="D300" s="92" t="s">
        <v>624</v>
      </c>
      <c r="E300" s="98">
        <v>1514</v>
      </c>
      <c r="F300" s="29">
        <v>3194</v>
      </c>
      <c r="G300" s="94">
        <f t="shared" si="42"/>
        <v>50.049586776859506</v>
      </c>
      <c r="H300" s="35"/>
      <c r="J300"/>
      <c r="K300"/>
    </row>
    <row r="301" spans="3:11">
      <c r="C301" s="91" t="s">
        <v>374</v>
      </c>
      <c r="D301" s="92" t="s">
        <v>625</v>
      </c>
      <c r="E301" s="98">
        <v>1849</v>
      </c>
      <c r="F301" s="29">
        <v>1695</v>
      </c>
      <c r="G301" s="94">
        <f t="shared" si="42"/>
        <v>61.123966942148762</v>
      </c>
      <c r="H301" s="35"/>
      <c r="J301"/>
      <c r="K301"/>
    </row>
    <row r="302" spans="3:11">
      <c r="C302" s="91" t="s">
        <v>375</v>
      </c>
      <c r="D302" s="92" t="s">
        <v>686</v>
      </c>
      <c r="E302" s="98">
        <v>2184</v>
      </c>
      <c r="F302" s="29">
        <v>1965</v>
      </c>
      <c r="G302" s="94">
        <f t="shared" si="42"/>
        <v>72.198347107438025</v>
      </c>
      <c r="H302" s="35"/>
      <c r="J302"/>
      <c r="K302"/>
    </row>
    <row r="303" spans="3:11">
      <c r="C303" s="91" t="s">
        <v>376</v>
      </c>
      <c r="D303" s="92" t="s">
        <v>626</v>
      </c>
      <c r="E303" s="98">
        <v>2686</v>
      </c>
      <c r="F303" s="29">
        <v>2235</v>
      </c>
      <c r="G303" s="94">
        <f t="shared" si="42"/>
        <v>88.793388429752071</v>
      </c>
      <c r="H303" s="35"/>
      <c r="J303"/>
      <c r="K303"/>
    </row>
    <row r="304" spans="3:11">
      <c r="C304" s="91" t="s">
        <v>185</v>
      </c>
      <c r="D304" s="92" t="s">
        <v>627</v>
      </c>
      <c r="E304" s="98">
        <v>1609</v>
      </c>
      <c r="F304" s="29">
        <v>2640</v>
      </c>
      <c r="G304" s="94">
        <f t="shared" si="42"/>
        <v>53.190082644628099</v>
      </c>
      <c r="H304" s="35"/>
      <c r="J304"/>
      <c r="K304"/>
    </row>
    <row r="305" spans="1:256">
      <c r="C305" s="91" t="s">
        <v>186</v>
      </c>
      <c r="D305" s="92" t="s">
        <v>628</v>
      </c>
      <c r="E305" s="98">
        <v>2007</v>
      </c>
      <c r="F305" s="29">
        <v>1880</v>
      </c>
      <c r="G305" s="94">
        <f t="shared" si="42"/>
        <v>66.347107438016522</v>
      </c>
      <c r="H305" s="35"/>
      <c r="J305"/>
      <c r="K305"/>
    </row>
    <row r="306" spans="1:256">
      <c r="C306" s="91" t="s">
        <v>187</v>
      </c>
      <c r="D306" s="92" t="s">
        <v>629</v>
      </c>
      <c r="E306" s="98">
        <v>2405</v>
      </c>
      <c r="F306" s="29">
        <v>2273</v>
      </c>
      <c r="G306" s="94">
        <f t="shared" si="42"/>
        <v>79.504132231404967</v>
      </c>
      <c r="H306" s="35"/>
      <c r="J306"/>
      <c r="K306"/>
    </row>
    <row r="307" spans="1:256">
      <c r="C307" s="91" t="s">
        <v>188</v>
      </c>
      <c r="D307" s="92" t="s">
        <v>630</v>
      </c>
      <c r="E307" s="98">
        <v>3002</v>
      </c>
      <c r="F307" s="29">
        <v>2666</v>
      </c>
      <c r="G307" s="94">
        <f t="shared" si="42"/>
        <v>99.239669421487619</v>
      </c>
      <c r="H307" s="35"/>
      <c r="J307"/>
      <c r="K307"/>
    </row>
    <row r="308" spans="1:256">
      <c r="C308" s="39"/>
      <c r="D308" s="54"/>
      <c r="E308" s="25"/>
      <c r="F308" s="31">
        <v>3255</v>
      </c>
      <c r="G308" s="35"/>
      <c r="H308" s="31"/>
    </row>
    <row r="309" spans="1:256" ht="15">
      <c r="C309" s="37" t="s">
        <v>928</v>
      </c>
      <c r="D309" s="54"/>
      <c r="E309" s="25"/>
      <c r="F309" s="31"/>
      <c r="G309" s="35"/>
      <c r="H309" s="31"/>
    </row>
    <row r="310" spans="1:256">
      <c r="C310" s="89" t="s">
        <v>631</v>
      </c>
      <c r="D310" s="89"/>
      <c r="E310" s="89"/>
      <c r="F310" s="89"/>
      <c r="G310" s="89"/>
      <c r="H310" s="31"/>
    </row>
    <row r="311" spans="1:256">
      <c r="C311" s="89"/>
      <c r="D311" s="89"/>
      <c r="E311" s="89"/>
      <c r="F311" s="89"/>
      <c r="G311" s="89"/>
      <c r="H311" s="31"/>
    </row>
    <row r="312" spans="1:256">
      <c r="C312" s="88"/>
      <c r="D312" s="88"/>
      <c r="E312" s="88"/>
      <c r="F312" s="88"/>
      <c r="G312" s="88"/>
      <c r="H312" s="31"/>
    </row>
    <row r="313" spans="1:256" s="13" customFormat="1">
      <c r="A313"/>
      <c r="B313"/>
      <c r="C313" s="95" t="s">
        <v>708</v>
      </c>
      <c r="D313" s="92"/>
      <c r="E313" s="93"/>
      <c r="F313" s="30"/>
      <c r="G313" s="94"/>
      <c r="H313" s="36"/>
      <c r="HH313" s="2"/>
      <c r="HI313" s="2"/>
      <c r="HJ313" s="2"/>
      <c r="HK313" s="2"/>
      <c r="HL313" s="2"/>
      <c r="HM313" s="2"/>
      <c r="HN313" s="2"/>
      <c r="HO313" s="2"/>
      <c r="HP313" s="2"/>
      <c r="HQ313" s="2"/>
      <c r="HR313" s="2"/>
      <c r="HS313" s="2"/>
      <c r="HT313" s="2"/>
      <c r="HU313" s="2"/>
      <c r="HV313" s="2"/>
      <c r="HW313" s="2"/>
      <c r="HX313" s="2"/>
      <c r="HY313" s="2"/>
      <c r="HZ313" s="2"/>
      <c r="IA313" s="2"/>
      <c r="IB313" s="2"/>
      <c r="IC313" s="2"/>
      <c r="ID313" s="2"/>
      <c r="IE313" s="2"/>
      <c r="IF313" s="2"/>
      <c r="IG313" s="2"/>
      <c r="IH313" s="2"/>
      <c r="II313" s="2"/>
      <c r="IJ313" s="2"/>
      <c r="IK313" s="2"/>
      <c r="IL313" s="2"/>
      <c r="IM313" s="2"/>
      <c r="IN313" s="2"/>
      <c r="IO313" s="2"/>
      <c r="IP313" s="2"/>
      <c r="IQ313" s="2"/>
      <c r="IR313" s="2"/>
      <c r="IS313" s="2"/>
      <c r="IT313" s="2"/>
      <c r="IU313" s="2"/>
      <c r="IV313" s="2"/>
    </row>
    <row r="314" spans="1:256" s="13" customFormat="1">
      <c r="A314"/>
      <c r="B314"/>
      <c r="C314" s="91" t="s">
        <v>189</v>
      </c>
      <c r="D314" s="92" t="s">
        <v>706</v>
      </c>
      <c r="E314" s="93">
        <v>2911</v>
      </c>
      <c r="F314" s="30"/>
      <c r="G314" s="94">
        <f t="shared" ref="G314:G317" si="43">E314/1.21/25</f>
        <v>96.231404958677686</v>
      </c>
      <c r="H314" s="36"/>
      <c r="HH314" s="2"/>
      <c r="HI314" s="2"/>
      <c r="HJ314" s="2"/>
      <c r="HK314" s="2"/>
      <c r="HL314" s="2"/>
      <c r="HM314" s="2"/>
      <c r="HN314" s="2"/>
      <c r="HO314" s="2"/>
      <c r="HP314" s="2"/>
      <c r="HQ314" s="2"/>
      <c r="HR314" s="2"/>
      <c r="HS314" s="2"/>
      <c r="HT314" s="2"/>
      <c r="HU314" s="2"/>
      <c r="HV314" s="2"/>
      <c r="HW314" s="2"/>
      <c r="HX314" s="2"/>
      <c r="HY314" s="2"/>
      <c r="HZ314" s="2"/>
      <c r="IA314" s="2"/>
      <c r="IB314" s="2"/>
      <c r="IC314" s="2"/>
      <c r="ID314" s="2"/>
      <c r="IE314" s="2"/>
      <c r="IF314" s="2"/>
      <c r="IG314" s="2"/>
      <c r="IH314" s="2"/>
      <c r="II314" s="2"/>
      <c r="IJ314" s="2"/>
      <c r="IK314" s="2"/>
      <c r="IL314" s="2"/>
      <c r="IM314" s="2"/>
      <c r="IN314" s="2"/>
      <c r="IO314" s="2"/>
      <c r="IP314" s="2"/>
      <c r="IQ314" s="2"/>
      <c r="IR314" s="2"/>
      <c r="IS314" s="2"/>
      <c r="IT314" s="2"/>
      <c r="IU314" s="2"/>
      <c r="IV314" s="2"/>
    </row>
    <row r="315" spans="1:256" s="13" customFormat="1">
      <c r="A315"/>
      <c r="B315"/>
      <c r="C315" s="91" t="s">
        <v>190</v>
      </c>
      <c r="D315" s="92" t="s">
        <v>707</v>
      </c>
      <c r="E315" s="93">
        <v>3173</v>
      </c>
      <c r="F315" s="30">
        <v>2322</v>
      </c>
      <c r="G315" s="94">
        <f t="shared" si="43"/>
        <v>104.89256198347108</v>
      </c>
      <c r="H315" s="36"/>
      <c r="HH315" s="2"/>
      <c r="HI315" s="2"/>
      <c r="HJ315" s="2"/>
      <c r="HK315" s="2"/>
      <c r="HL315" s="2"/>
      <c r="HM315" s="2"/>
      <c r="HN315" s="2"/>
      <c r="HO315" s="2"/>
      <c r="HP315" s="2"/>
      <c r="HQ315" s="2"/>
      <c r="HR315" s="2"/>
      <c r="HS315" s="2"/>
      <c r="HT315" s="2"/>
      <c r="HU315" s="2"/>
      <c r="HV315" s="2"/>
      <c r="HW315" s="2"/>
      <c r="HX315" s="2"/>
      <c r="HY315" s="2"/>
      <c r="HZ315" s="2"/>
      <c r="IA315" s="2"/>
      <c r="IB315" s="2"/>
      <c r="IC315" s="2"/>
      <c r="ID315" s="2"/>
      <c r="IE315" s="2"/>
      <c r="IF315" s="2"/>
      <c r="IG315" s="2"/>
      <c r="IH315" s="2"/>
      <c r="II315" s="2"/>
      <c r="IJ315" s="2"/>
      <c r="IK315" s="2"/>
      <c r="IL315" s="2"/>
      <c r="IM315" s="2"/>
      <c r="IN315" s="2"/>
      <c r="IO315" s="2"/>
      <c r="IP315" s="2"/>
      <c r="IQ315" s="2"/>
      <c r="IR315" s="2"/>
      <c r="IS315" s="2"/>
      <c r="IT315" s="2"/>
      <c r="IU315" s="2"/>
      <c r="IV315" s="2"/>
    </row>
    <row r="316" spans="1:256">
      <c r="C316" s="91" t="s">
        <v>191</v>
      </c>
      <c r="D316" s="97" t="s">
        <v>706</v>
      </c>
      <c r="E316" s="98">
        <v>3164</v>
      </c>
      <c r="F316" s="30">
        <v>2580</v>
      </c>
      <c r="G316" s="94">
        <f t="shared" si="43"/>
        <v>104.59504132231405</v>
      </c>
      <c r="H316" s="31"/>
    </row>
    <row r="317" spans="1:256">
      <c r="C317" s="91" t="s">
        <v>192</v>
      </c>
      <c r="D317" s="97" t="s">
        <v>707</v>
      </c>
      <c r="E317" s="98">
        <v>3490</v>
      </c>
      <c r="F317" s="29">
        <v>2568</v>
      </c>
      <c r="G317" s="94">
        <f t="shared" si="43"/>
        <v>115.37190082644629</v>
      </c>
      <c r="H317" s="31"/>
    </row>
    <row r="318" spans="1:256">
      <c r="C318" s="39"/>
      <c r="D318" s="38"/>
      <c r="E318" s="25"/>
      <c r="F318" s="31">
        <v>2888</v>
      </c>
      <c r="G318" s="35"/>
      <c r="H318" s="31"/>
    </row>
    <row r="319" spans="1:256">
      <c r="C319" s="57" t="s">
        <v>705</v>
      </c>
      <c r="D319" s="38"/>
      <c r="E319" s="25"/>
      <c r="F319" s="31"/>
      <c r="G319" s="35"/>
      <c r="H319" s="31"/>
    </row>
    <row r="320" spans="1:256">
      <c r="C320" s="61" t="s">
        <v>632</v>
      </c>
      <c r="D320" s="61" t="s">
        <v>638</v>
      </c>
      <c r="E320" s="62">
        <v>5790</v>
      </c>
      <c r="F320" s="31"/>
      <c r="G320" s="35">
        <f t="shared" ref="G320:G322" si="44">E320/1.21/25</f>
        <v>191.40495867768598</v>
      </c>
      <c r="H320" s="31"/>
    </row>
    <row r="321" spans="3:10">
      <c r="C321" s="63" t="s">
        <v>633</v>
      </c>
      <c r="D321" s="63" t="s">
        <v>639</v>
      </c>
      <c r="E321" s="27">
        <v>6090</v>
      </c>
      <c r="F321" s="31">
        <v>5145</v>
      </c>
      <c r="G321" s="35">
        <f t="shared" si="44"/>
        <v>201.32231404958679</v>
      </c>
      <c r="H321" s="31"/>
    </row>
    <row r="322" spans="3:10">
      <c r="C322" s="61" t="s">
        <v>634</v>
      </c>
      <c r="D322" s="61" t="s">
        <v>640</v>
      </c>
      <c r="E322" s="62">
        <v>6766</v>
      </c>
      <c r="F322" s="31">
        <v>5618</v>
      </c>
      <c r="G322" s="35">
        <f t="shared" si="44"/>
        <v>223.66942148760333</v>
      </c>
      <c r="H322" s="31"/>
    </row>
    <row r="323" spans="3:10">
      <c r="C323" s="58"/>
      <c r="D323" s="59"/>
      <c r="E323" s="27"/>
      <c r="F323" s="31">
        <v>6353</v>
      </c>
      <c r="G323" s="35"/>
      <c r="H323" s="31"/>
    </row>
    <row r="324" spans="3:10">
      <c r="C324" s="58" t="s">
        <v>635</v>
      </c>
      <c r="D324" s="58" t="s">
        <v>641</v>
      </c>
      <c r="E324" s="27">
        <v>8020</v>
      </c>
      <c r="F324" s="31"/>
      <c r="G324" s="35">
        <f t="shared" ref="G324:G326" si="45">E324/1.21/25</f>
        <v>265.12396694214874</v>
      </c>
      <c r="H324" s="31"/>
      <c r="J324"/>
    </row>
    <row r="325" spans="3:10">
      <c r="C325" s="58" t="s">
        <v>636</v>
      </c>
      <c r="D325" s="58" t="s">
        <v>642</v>
      </c>
      <c r="E325" s="27">
        <v>8450</v>
      </c>
      <c r="F325" s="31">
        <v>7088</v>
      </c>
      <c r="G325" s="35">
        <f t="shared" si="45"/>
        <v>279.3388429752066</v>
      </c>
      <c r="H325" s="31"/>
      <c r="J325"/>
    </row>
    <row r="326" spans="3:10">
      <c r="C326" s="58" t="s">
        <v>637</v>
      </c>
      <c r="D326" s="58" t="s">
        <v>643</v>
      </c>
      <c r="E326" s="27">
        <v>9315</v>
      </c>
      <c r="F326" s="31">
        <v>7602</v>
      </c>
      <c r="G326" s="35">
        <f t="shared" si="45"/>
        <v>307.93388429752065</v>
      </c>
      <c r="H326" s="31"/>
      <c r="J326"/>
    </row>
    <row r="327" spans="3:10">
      <c r="C327" s="39"/>
      <c r="D327" s="38"/>
      <c r="E327" s="27"/>
      <c r="F327" s="31">
        <v>8626</v>
      </c>
      <c r="G327" s="35"/>
      <c r="H327" s="31"/>
    </row>
    <row r="328" spans="3:10">
      <c r="C328" s="37" t="s">
        <v>645</v>
      </c>
      <c r="D328" s="38"/>
      <c r="E328" s="27"/>
      <c r="F328" s="31"/>
      <c r="G328" s="35"/>
      <c r="H328" s="31"/>
    </row>
    <row r="329" spans="3:10">
      <c r="C329" s="37" t="s">
        <v>644</v>
      </c>
      <c r="D329" s="38"/>
      <c r="E329" s="27"/>
      <c r="F329" s="31"/>
      <c r="G329" s="35"/>
      <c r="H329" s="31"/>
    </row>
    <row r="330" spans="3:10">
      <c r="C330" s="59" t="s">
        <v>343</v>
      </c>
      <c r="D330" s="38" t="s">
        <v>647</v>
      </c>
      <c r="E330" s="27">
        <v>1432</v>
      </c>
      <c r="F330" s="31"/>
      <c r="G330" s="35">
        <f t="shared" ref="G330:G339" si="46">E330/1.21/25</f>
        <v>47.338842975206617</v>
      </c>
      <c r="H330" s="31"/>
    </row>
    <row r="331" spans="3:10">
      <c r="C331" s="59" t="s">
        <v>344</v>
      </c>
      <c r="D331" s="38" t="s">
        <v>648</v>
      </c>
      <c r="E331" s="27">
        <v>2965</v>
      </c>
      <c r="F331" s="31">
        <v>1324</v>
      </c>
      <c r="G331" s="35">
        <f t="shared" si="46"/>
        <v>98.016528925619838</v>
      </c>
      <c r="H331" s="31"/>
    </row>
    <row r="332" spans="3:10">
      <c r="C332" s="59" t="s">
        <v>345</v>
      </c>
      <c r="D332" s="38" t="s">
        <v>649</v>
      </c>
      <c r="E332" s="59">
        <v>4384</v>
      </c>
      <c r="F332" s="31">
        <v>1460</v>
      </c>
      <c r="G332" s="35">
        <f t="shared" si="46"/>
        <v>144.92561983471074</v>
      </c>
      <c r="H332" s="31"/>
    </row>
    <row r="333" spans="3:10">
      <c r="C333" s="59" t="s">
        <v>346</v>
      </c>
      <c r="D333" s="38" t="s">
        <v>650</v>
      </c>
      <c r="E333" s="59">
        <v>5804</v>
      </c>
      <c r="F333" s="31">
        <v>1208</v>
      </c>
      <c r="G333" s="35">
        <f t="shared" si="46"/>
        <v>191.86776859504135</v>
      </c>
      <c r="H333" s="31"/>
    </row>
    <row r="334" spans="3:10">
      <c r="C334" s="59" t="s">
        <v>347</v>
      </c>
      <c r="D334" s="38" t="s">
        <v>651</v>
      </c>
      <c r="E334" s="59">
        <v>7233</v>
      </c>
      <c r="F334" s="31"/>
      <c r="G334" s="35">
        <f t="shared" si="46"/>
        <v>239.10743801652893</v>
      </c>
      <c r="H334" s="31"/>
    </row>
    <row r="335" spans="3:10">
      <c r="C335" s="59" t="s">
        <v>348</v>
      </c>
      <c r="D335" s="38" t="s">
        <v>652</v>
      </c>
      <c r="E335" s="59">
        <v>8643</v>
      </c>
      <c r="F335" s="31"/>
      <c r="G335" s="35">
        <f t="shared" si="46"/>
        <v>285.71900826446284</v>
      </c>
      <c r="H335" s="31"/>
    </row>
    <row r="336" spans="3:10">
      <c r="C336" s="59" t="s">
        <v>349</v>
      </c>
      <c r="D336" s="38" t="s">
        <v>653</v>
      </c>
      <c r="E336" s="59">
        <v>10062</v>
      </c>
      <c r="F336" s="31"/>
      <c r="G336" s="35">
        <f t="shared" si="46"/>
        <v>332.62809917355372</v>
      </c>
      <c r="H336" s="31"/>
    </row>
    <row r="337" spans="3:8">
      <c r="C337" s="59" t="s">
        <v>350</v>
      </c>
      <c r="D337" s="38" t="s">
        <v>654</v>
      </c>
      <c r="E337" s="59">
        <v>11482</v>
      </c>
      <c r="F337" s="31"/>
      <c r="G337" s="35">
        <f t="shared" si="46"/>
        <v>379.57024793388433</v>
      </c>
      <c r="H337" s="31"/>
    </row>
    <row r="338" spans="3:8">
      <c r="C338" s="59" t="s">
        <v>351</v>
      </c>
      <c r="D338" s="38" t="s">
        <v>655</v>
      </c>
      <c r="E338" s="59">
        <v>12901</v>
      </c>
      <c r="F338" s="31"/>
      <c r="G338" s="35">
        <f t="shared" si="46"/>
        <v>426.47933884297521</v>
      </c>
      <c r="H338" s="31"/>
    </row>
    <row r="339" spans="3:8">
      <c r="C339" s="59" t="s">
        <v>352</v>
      </c>
      <c r="D339" s="38" t="s">
        <v>656</v>
      </c>
      <c r="E339" s="59">
        <v>14320</v>
      </c>
      <c r="F339" s="31"/>
      <c r="G339" s="35">
        <f t="shared" si="46"/>
        <v>473.38842975206614</v>
      </c>
      <c r="H339" s="31"/>
    </row>
    <row r="340" spans="3:8">
      <c r="C340" s="59"/>
      <c r="D340" s="59"/>
      <c r="E340" s="59"/>
      <c r="F340" s="31"/>
      <c r="G340" s="35"/>
      <c r="H340" s="59"/>
    </row>
    <row r="341" spans="3:8">
      <c r="C341" s="59" t="s">
        <v>353</v>
      </c>
      <c r="D341" s="38" t="s">
        <v>657</v>
      </c>
      <c r="E341" s="59">
        <v>1314</v>
      </c>
      <c r="F341" s="31"/>
      <c r="G341" s="35">
        <f t="shared" ref="G341:G350" si="47">E341/1.21/25</f>
        <v>43.438016528925615</v>
      </c>
      <c r="H341" s="31"/>
    </row>
    <row r="342" spans="3:8">
      <c r="C342" s="59" t="s">
        <v>354</v>
      </c>
      <c r="D342" s="38" t="s">
        <v>658</v>
      </c>
      <c r="E342" s="59">
        <v>2719</v>
      </c>
      <c r="F342" s="31"/>
      <c r="G342" s="35">
        <f t="shared" si="47"/>
        <v>89.884297520661164</v>
      </c>
      <c r="H342" s="31"/>
    </row>
    <row r="343" spans="3:8">
      <c r="C343" s="59" t="s">
        <v>355</v>
      </c>
      <c r="D343" s="38" t="s">
        <v>659</v>
      </c>
      <c r="E343" s="59">
        <v>4019</v>
      </c>
      <c r="F343" s="31"/>
      <c r="G343" s="35">
        <f t="shared" si="47"/>
        <v>132.85950413223142</v>
      </c>
      <c r="H343" s="31"/>
    </row>
    <row r="344" spans="3:8">
      <c r="C344" s="59" t="s">
        <v>356</v>
      </c>
      <c r="D344" s="38" t="s">
        <v>660</v>
      </c>
      <c r="E344" s="59">
        <v>5320</v>
      </c>
      <c r="F344" s="31"/>
      <c r="G344" s="35">
        <f t="shared" si="47"/>
        <v>175.86776859504135</v>
      </c>
      <c r="H344" s="31"/>
    </row>
    <row r="345" spans="3:8">
      <c r="C345" s="59" t="s">
        <v>357</v>
      </c>
      <c r="D345" s="38" t="s">
        <v>661</v>
      </c>
      <c r="E345" s="59">
        <v>6621</v>
      </c>
      <c r="F345" s="31"/>
      <c r="G345" s="35">
        <f t="shared" si="47"/>
        <v>218.87603305785123</v>
      </c>
      <c r="H345" s="31"/>
    </row>
    <row r="346" spans="3:8">
      <c r="C346" s="59" t="s">
        <v>358</v>
      </c>
      <c r="D346" s="38" t="s">
        <v>662</v>
      </c>
      <c r="E346" s="59">
        <v>7921</v>
      </c>
      <c r="F346" s="31"/>
      <c r="G346" s="35">
        <f t="shared" si="47"/>
        <v>261.85123966942149</v>
      </c>
      <c r="H346" s="31"/>
    </row>
    <row r="347" spans="3:8">
      <c r="C347" s="59" t="s">
        <v>359</v>
      </c>
      <c r="D347" s="38" t="s">
        <v>663</v>
      </c>
      <c r="E347" s="59">
        <v>9222</v>
      </c>
      <c r="F347" s="31"/>
      <c r="G347" s="35">
        <f t="shared" si="47"/>
        <v>304.85950413223139</v>
      </c>
      <c r="H347" s="31"/>
    </row>
    <row r="348" spans="3:8">
      <c r="C348" s="59" t="s">
        <v>360</v>
      </c>
      <c r="D348" s="38" t="s">
        <v>664</v>
      </c>
      <c r="E348" s="59">
        <v>10522</v>
      </c>
      <c r="F348" s="31"/>
      <c r="G348" s="35">
        <f t="shared" si="47"/>
        <v>347.83471074380168</v>
      </c>
      <c r="H348" s="31"/>
    </row>
    <row r="349" spans="3:8">
      <c r="C349" s="59" t="s">
        <v>361</v>
      </c>
      <c r="D349" s="38" t="s">
        <v>665</v>
      </c>
      <c r="E349" s="59">
        <v>11823</v>
      </c>
      <c r="F349" s="31"/>
      <c r="G349" s="35">
        <f t="shared" si="47"/>
        <v>390.84297520661158</v>
      </c>
      <c r="H349" s="31"/>
    </row>
    <row r="350" spans="3:8">
      <c r="C350" s="59" t="s">
        <v>362</v>
      </c>
      <c r="D350" s="38" t="s">
        <v>666</v>
      </c>
      <c r="E350" s="59">
        <v>13124</v>
      </c>
      <c r="F350" s="31"/>
      <c r="G350" s="35">
        <f t="shared" si="47"/>
        <v>433.85123966942149</v>
      </c>
      <c r="H350" s="31"/>
    </row>
    <row r="351" spans="3:8">
      <c r="C351" s="59"/>
      <c r="D351" s="59"/>
      <c r="E351" s="59"/>
      <c r="F351" s="59"/>
      <c r="G351" s="35"/>
      <c r="H351" s="59"/>
    </row>
    <row r="352" spans="3:8">
      <c r="C352" s="59" t="s">
        <v>363</v>
      </c>
      <c r="D352" s="38" t="s">
        <v>667</v>
      </c>
      <c r="E352" s="59">
        <v>700</v>
      </c>
      <c r="F352" s="31"/>
      <c r="G352" s="35">
        <f t="shared" ref="G352:G361" si="48">E352/1.21/25</f>
        <v>23.140495867768596</v>
      </c>
      <c r="H352" s="31"/>
    </row>
    <row r="353" spans="3:8">
      <c r="C353" s="59" t="s">
        <v>364</v>
      </c>
      <c r="D353" s="38" t="s">
        <v>668</v>
      </c>
      <c r="E353" s="59">
        <v>1420</v>
      </c>
      <c r="F353" s="31"/>
      <c r="G353" s="35">
        <f t="shared" si="48"/>
        <v>46.942148760330582</v>
      </c>
      <c r="H353" s="31"/>
    </row>
    <row r="354" spans="3:8">
      <c r="C354" s="59" t="s">
        <v>365</v>
      </c>
      <c r="D354" s="38" t="s">
        <v>669</v>
      </c>
      <c r="E354" s="59">
        <v>2088</v>
      </c>
      <c r="F354" s="31"/>
      <c r="G354" s="35">
        <f t="shared" si="48"/>
        <v>69.024793388429757</v>
      </c>
      <c r="H354" s="31"/>
    </row>
    <row r="355" spans="3:8">
      <c r="C355" s="59" t="s">
        <v>366</v>
      </c>
      <c r="D355" s="38" t="s">
        <v>670</v>
      </c>
      <c r="E355" s="59">
        <v>2756</v>
      </c>
      <c r="F355" s="31"/>
      <c r="G355" s="35">
        <f t="shared" si="48"/>
        <v>91.107438016528917</v>
      </c>
      <c r="H355" s="31"/>
    </row>
    <row r="356" spans="3:8">
      <c r="C356" s="59" t="s">
        <v>367</v>
      </c>
      <c r="D356" s="38" t="s">
        <v>671</v>
      </c>
      <c r="E356" s="59">
        <v>3424</v>
      </c>
      <c r="F356" s="31"/>
      <c r="G356" s="35">
        <f t="shared" si="48"/>
        <v>113.19008264462811</v>
      </c>
      <c r="H356" s="31"/>
    </row>
    <row r="357" spans="3:8">
      <c r="C357" s="59" t="s">
        <v>368</v>
      </c>
      <c r="D357" s="38" t="s">
        <v>672</v>
      </c>
      <c r="E357" s="59">
        <v>4092</v>
      </c>
      <c r="F357" s="31"/>
      <c r="G357" s="35">
        <f t="shared" si="48"/>
        <v>135.27272727272728</v>
      </c>
      <c r="H357" s="31"/>
    </row>
    <row r="358" spans="3:8">
      <c r="C358" s="59" t="s">
        <v>369</v>
      </c>
      <c r="D358" s="38" t="s">
        <v>673</v>
      </c>
      <c r="E358" s="59">
        <v>4760</v>
      </c>
      <c r="F358" s="31"/>
      <c r="G358" s="35">
        <f t="shared" si="48"/>
        <v>157.35537190082644</v>
      </c>
      <c r="H358" s="31"/>
    </row>
    <row r="359" spans="3:8">
      <c r="C359" s="59" t="s">
        <v>370</v>
      </c>
      <c r="D359" s="38" t="s">
        <v>674</v>
      </c>
      <c r="E359" s="59">
        <v>5428</v>
      </c>
      <c r="F359" s="31"/>
      <c r="G359" s="35">
        <f t="shared" si="48"/>
        <v>179.43801652892563</v>
      </c>
      <c r="H359" s="31"/>
    </row>
    <row r="360" spans="3:8">
      <c r="C360" s="59" t="s">
        <v>371</v>
      </c>
      <c r="D360" s="38" t="s">
        <v>675</v>
      </c>
      <c r="E360" s="59">
        <v>6096</v>
      </c>
      <c r="F360" s="31"/>
      <c r="G360" s="35">
        <f t="shared" si="48"/>
        <v>201.52066115702482</v>
      </c>
      <c r="H360" s="31"/>
    </row>
    <row r="361" spans="3:8">
      <c r="C361" s="59" t="s">
        <v>372</v>
      </c>
      <c r="D361" s="38" t="s">
        <v>676</v>
      </c>
      <c r="E361" s="59">
        <v>6763</v>
      </c>
      <c r="F361" s="31"/>
      <c r="G361" s="35">
        <f t="shared" si="48"/>
        <v>223.5702479338843</v>
      </c>
      <c r="H361" s="31"/>
    </row>
    <row r="362" spans="3:8">
      <c r="C362" s="39"/>
      <c r="D362" s="38"/>
      <c r="E362" s="25"/>
      <c r="F362" s="31">
        <v>828</v>
      </c>
      <c r="G362" s="35"/>
      <c r="H362" s="31"/>
    </row>
    <row r="363" spans="3:8">
      <c r="C363" s="37" t="s">
        <v>687</v>
      </c>
      <c r="D363" s="38"/>
      <c r="E363" s="25"/>
      <c r="F363" s="31"/>
      <c r="G363" s="35"/>
      <c r="H363" s="31"/>
    </row>
    <row r="364" spans="3:8">
      <c r="C364" s="39" t="s">
        <v>688</v>
      </c>
      <c r="D364" s="38" t="s">
        <v>692</v>
      </c>
      <c r="E364" s="25">
        <v>1846</v>
      </c>
      <c r="F364" s="31"/>
      <c r="G364" s="35">
        <f t="shared" ref="G364:G367" si="49">E364/1.21/25</f>
        <v>61.02479338842975</v>
      </c>
      <c r="H364" s="31"/>
    </row>
    <row r="365" spans="3:8">
      <c r="C365" s="39" t="s">
        <v>689</v>
      </c>
      <c r="D365" s="38" t="s">
        <v>693</v>
      </c>
      <c r="E365" s="25">
        <v>2805</v>
      </c>
      <c r="F365" s="31"/>
      <c r="G365" s="35">
        <f t="shared" si="49"/>
        <v>92.727272727272734</v>
      </c>
      <c r="H365" s="31"/>
    </row>
    <row r="366" spans="3:8">
      <c r="C366" s="39" t="s">
        <v>690</v>
      </c>
      <c r="D366" s="38" t="s">
        <v>694</v>
      </c>
      <c r="E366" s="25">
        <v>3206</v>
      </c>
      <c r="F366" s="31"/>
      <c r="G366" s="35">
        <f t="shared" si="49"/>
        <v>105.98347107438018</v>
      </c>
      <c r="H366" s="31"/>
    </row>
    <row r="367" spans="3:8">
      <c r="C367" s="39" t="s">
        <v>691</v>
      </c>
      <c r="D367" s="38" t="s">
        <v>695</v>
      </c>
      <c r="E367" s="25">
        <v>6775</v>
      </c>
      <c r="F367" s="31"/>
      <c r="G367" s="35">
        <f t="shared" si="49"/>
        <v>223.96694214876035</v>
      </c>
      <c r="H367" s="31"/>
    </row>
    <row r="368" spans="3:8">
      <c r="C368" s="39"/>
      <c r="D368" s="38"/>
      <c r="E368" s="25"/>
      <c r="F368" s="28"/>
      <c r="G368" s="35"/>
      <c r="H368" s="31"/>
    </row>
    <row r="369" spans="3:8">
      <c r="C369" s="37" t="s">
        <v>696</v>
      </c>
      <c r="D369" s="38"/>
      <c r="E369" s="25"/>
      <c r="F369" s="31"/>
      <c r="G369" s="35"/>
      <c r="H369" s="31"/>
    </row>
    <row r="370" spans="3:8">
      <c r="C370" s="39" t="s">
        <v>697</v>
      </c>
      <c r="D370" s="38" t="s">
        <v>698</v>
      </c>
      <c r="E370" s="25">
        <v>990</v>
      </c>
      <c r="F370" s="28"/>
      <c r="G370" s="35">
        <f t="shared" ref="G370:G375" si="50">E370/1.21/25</f>
        <v>32.727272727272727</v>
      </c>
      <c r="H370" s="31"/>
    </row>
    <row r="371" spans="3:8">
      <c r="C371" s="39" t="s">
        <v>699</v>
      </c>
      <c r="D371" s="38" t="s">
        <v>700</v>
      </c>
      <c r="E371" s="25">
        <v>1990</v>
      </c>
      <c r="F371" s="28">
        <v>756</v>
      </c>
      <c r="G371" s="35">
        <f t="shared" si="50"/>
        <v>65.785123966942152</v>
      </c>
      <c r="H371" s="31"/>
    </row>
    <row r="372" spans="3:8">
      <c r="C372" s="39" t="s">
        <v>922</v>
      </c>
      <c r="D372" s="38" t="s">
        <v>925</v>
      </c>
      <c r="E372" s="25">
        <v>1000</v>
      </c>
      <c r="F372" s="28"/>
      <c r="G372" s="35">
        <f t="shared" si="50"/>
        <v>33.057851239669418</v>
      </c>
      <c r="H372" s="31"/>
    </row>
    <row r="373" spans="3:8">
      <c r="C373" s="72" t="s">
        <v>923</v>
      </c>
      <c r="D373" s="73" t="s">
        <v>926</v>
      </c>
      <c r="E373" s="82">
        <v>1750</v>
      </c>
      <c r="F373" s="28"/>
      <c r="G373" s="35">
        <f t="shared" si="50"/>
        <v>57.851239669421496</v>
      </c>
      <c r="H373" s="31"/>
    </row>
    <row r="374" spans="3:8">
      <c r="C374" s="72" t="s">
        <v>924</v>
      </c>
      <c r="D374" s="73" t="s">
        <v>927</v>
      </c>
      <c r="E374" s="82">
        <v>2500</v>
      </c>
      <c r="F374" s="28"/>
      <c r="G374" s="35">
        <f t="shared" si="50"/>
        <v>82.644628099173545</v>
      </c>
      <c r="H374" s="31"/>
    </row>
    <row r="375" spans="3:8">
      <c r="C375" s="39" t="s">
        <v>920</v>
      </c>
      <c r="D375" s="38" t="s">
        <v>921</v>
      </c>
      <c r="E375" s="25">
        <v>950</v>
      </c>
      <c r="F375" s="28"/>
      <c r="G375" s="35">
        <f t="shared" si="50"/>
        <v>31.404958677685951</v>
      </c>
      <c r="H375" s="31"/>
    </row>
    <row r="376" spans="3:8">
      <c r="C376" s="48" t="s">
        <v>919</v>
      </c>
      <c r="D376" s="38"/>
      <c r="E376" s="26"/>
      <c r="F376" s="31"/>
      <c r="G376" s="35"/>
      <c r="H376" s="31"/>
    </row>
    <row r="377" spans="3:8" ht="27" customHeight="1">
      <c r="C377" s="39"/>
      <c r="D377" s="38"/>
      <c r="E377" s="26"/>
      <c r="F377" s="31"/>
      <c r="G377" s="35"/>
      <c r="H377" s="31"/>
    </row>
    <row r="378" spans="3:8" ht="15.75">
      <c r="C378" s="43" t="s">
        <v>679</v>
      </c>
      <c r="D378" s="38"/>
      <c r="E378" s="26"/>
      <c r="F378" s="31"/>
      <c r="G378" s="35"/>
      <c r="H378" s="31"/>
    </row>
    <row r="379" spans="3:8">
      <c r="C379" s="37" t="s">
        <v>677</v>
      </c>
      <c r="D379" s="38"/>
      <c r="E379" s="26"/>
      <c r="F379" s="31"/>
      <c r="G379" s="35"/>
      <c r="H379" s="31"/>
    </row>
    <row r="380" spans="3:8">
      <c r="C380" s="39" t="s">
        <v>193</v>
      </c>
      <c r="D380" s="38" t="s">
        <v>702</v>
      </c>
      <c r="E380" s="26">
        <v>3900</v>
      </c>
      <c r="F380" s="31"/>
      <c r="G380" s="35">
        <f t="shared" ref="G380:G382" si="51">E380/1.21/25</f>
        <v>128.92561983471074</v>
      </c>
      <c r="H380" s="31"/>
    </row>
    <row r="381" spans="3:8">
      <c r="C381" s="39" t="s">
        <v>194</v>
      </c>
      <c r="D381" s="38" t="s">
        <v>703</v>
      </c>
      <c r="E381" s="26">
        <v>8000</v>
      </c>
      <c r="F381" s="31"/>
      <c r="G381" s="35">
        <f t="shared" ref="G381" si="52">E381/1.21/25</f>
        <v>264.46280991735534</v>
      </c>
      <c r="H381" s="31"/>
    </row>
    <row r="382" spans="3:8">
      <c r="C382" s="72" t="s">
        <v>917</v>
      </c>
      <c r="D382" s="73" t="s">
        <v>918</v>
      </c>
      <c r="E382" s="69">
        <v>11999</v>
      </c>
      <c r="F382" s="28"/>
      <c r="G382" s="71">
        <f t="shared" si="51"/>
        <v>396.66115702479345</v>
      </c>
      <c r="H382" s="31"/>
    </row>
    <row r="383" spans="3:8">
      <c r="C383" s="37" t="s">
        <v>678</v>
      </c>
      <c r="D383" s="38"/>
      <c r="E383" s="26"/>
      <c r="F383" s="31"/>
      <c r="G383" s="35"/>
      <c r="H383" s="31"/>
    </row>
    <row r="384" spans="3:8">
      <c r="C384" s="39" t="s">
        <v>195</v>
      </c>
      <c r="D384" s="38" t="s">
        <v>704</v>
      </c>
      <c r="E384" s="26">
        <v>39000</v>
      </c>
      <c r="F384" s="31"/>
      <c r="G384" s="35">
        <f t="shared" ref="G384" si="53">E384/1.21/25</f>
        <v>1289.2561983471073</v>
      </c>
      <c r="H384" s="31"/>
    </row>
    <row r="385" spans="3:10">
      <c r="C385" s="39"/>
      <c r="D385" s="38"/>
      <c r="E385" s="26"/>
      <c r="F385" s="31"/>
      <c r="G385" s="35"/>
      <c r="H385" s="31"/>
    </row>
    <row r="386" spans="3:10" ht="15.75">
      <c r="C386" s="43" t="s">
        <v>701</v>
      </c>
      <c r="D386" s="38"/>
      <c r="E386" s="26"/>
      <c r="F386" s="31"/>
      <c r="G386" s="35"/>
      <c r="H386" s="31"/>
    </row>
    <row r="387" spans="3:10">
      <c r="C387" s="37" t="s">
        <v>680</v>
      </c>
      <c r="D387" s="38"/>
      <c r="E387" s="26"/>
      <c r="F387" s="31"/>
      <c r="G387" s="35"/>
      <c r="H387" s="31"/>
    </row>
    <row r="388" spans="3:10">
      <c r="C388" s="39" t="s">
        <v>196</v>
      </c>
      <c r="D388" s="38" t="s">
        <v>709</v>
      </c>
      <c r="E388" s="26">
        <v>350</v>
      </c>
      <c r="F388" s="31"/>
      <c r="G388" s="35">
        <f t="shared" ref="G388:G394" si="54">E388/1.21/25</f>
        <v>11.570247933884298</v>
      </c>
      <c r="H388" s="31"/>
    </row>
    <row r="389" spans="3:10">
      <c r="C389" s="39" t="s">
        <v>197</v>
      </c>
      <c r="D389" s="58" t="s">
        <v>710</v>
      </c>
      <c r="E389" s="26">
        <v>1590</v>
      </c>
      <c r="F389" s="31"/>
      <c r="G389" s="35">
        <f t="shared" si="54"/>
        <v>52.561983471074385</v>
      </c>
      <c r="H389" s="31"/>
    </row>
    <row r="390" spans="3:10">
      <c r="C390" s="37" t="s">
        <v>198</v>
      </c>
      <c r="D390" s="68" t="s">
        <v>711</v>
      </c>
      <c r="E390" s="65">
        <v>1690</v>
      </c>
      <c r="F390" s="31"/>
      <c r="G390" s="35">
        <f t="shared" si="54"/>
        <v>55.867768595041326</v>
      </c>
      <c r="H390" s="31"/>
      <c r="I390" s="2">
        <f>23*J390*1.1*1.3/0.75*1.21</f>
        <v>1538.8134666666667</v>
      </c>
      <c r="J390" s="2">
        <v>29</v>
      </c>
    </row>
    <row r="391" spans="3:10">
      <c r="C391" s="32" t="s">
        <v>199</v>
      </c>
      <c r="D391" s="33" t="s">
        <v>712</v>
      </c>
      <c r="E391" s="34">
        <v>1690</v>
      </c>
      <c r="F391" s="31"/>
      <c r="G391" s="35">
        <f t="shared" si="54"/>
        <v>55.867768595041326</v>
      </c>
      <c r="H391" s="31"/>
      <c r="I391" s="2">
        <f>23*J391*1.1*1.3/0.75*1.21</f>
        <v>0</v>
      </c>
    </row>
    <row r="392" spans="3:10">
      <c r="C392" s="37" t="s">
        <v>200</v>
      </c>
      <c r="D392" s="54" t="s">
        <v>714</v>
      </c>
      <c r="E392" s="65">
        <v>2385</v>
      </c>
      <c r="F392" s="31"/>
      <c r="G392" s="35">
        <f t="shared" si="54"/>
        <v>78.84297520661157</v>
      </c>
      <c r="H392" s="31"/>
    </row>
    <row r="393" spans="3:10">
      <c r="C393" s="37" t="s">
        <v>201</v>
      </c>
      <c r="D393" s="54" t="s">
        <v>715</v>
      </c>
      <c r="E393" s="65">
        <v>2585</v>
      </c>
      <c r="F393" s="31"/>
      <c r="G393" s="35">
        <f t="shared" si="54"/>
        <v>85.454545454545453</v>
      </c>
      <c r="H393" s="31"/>
    </row>
    <row r="394" spans="3:10">
      <c r="C394" s="37" t="s">
        <v>915</v>
      </c>
      <c r="D394" s="54" t="s">
        <v>916</v>
      </c>
      <c r="E394" s="65">
        <v>2717</v>
      </c>
      <c r="F394" s="31"/>
      <c r="G394" s="35">
        <f t="shared" si="54"/>
        <v>89.818181818181813</v>
      </c>
      <c r="H394" s="31"/>
    </row>
    <row r="395" spans="3:10">
      <c r="C395" s="37" t="s">
        <v>681</v>
      </c>
      <c r="D395" s="38"/>
      <c r="E395" s="26"/>
      <c r="F395" s="31"/>
      <c r="G395" s="35"/>
      <c r="H395" s="31"/>
    </row>
    <row r="396" spans="3:10">
      <c r="C396" s="37" t="s">
        <v>914</v>
      </c>
      <c r="D396" s="68" t="s">
        <v>713</v>
      </c>
      <c r="E396" s="65">
        <v>2090</v>
      </c>
      <c r="F396" s="31"/>
      <c r="G396" s="35">
        <f t="shared" ref="G396:G401" si="55">E396/1.21/25</f>
        <v>69.090909090909093</v>
      </c>
      <c r="H396" s="31"/>
      <c r="I396" s="2">
        <f>23*J396*1.1*1.3/0.75*1.21</f>
        <v>1857.1886666666667</v>
      </c>
      <c r="J396" s="2">
        <v>35</v>
      </c>
    </row>
    <row r="397" spans="3:10">
      <c r="C397" s="39" t="s">
        <v>202</v>
      </c>
      <c r="D397" s="38" t="s">
        <v>716</v>
      </c>
      <c r="E397" s="26">
        <v>2105</v>
      </c>
      <c r="F397" s="31"/>
      <c r="G397" s="35">
        <f t="shared" si="55"/>
        <v>69.586776859504141</v>
      </c>
      <c r="H397" s="31"/>
    </row>
    <row r="398" spans="3:10">
      <c r="C398" s="37" t="s">
        <v>203</v>
      </c>
      <c r="D398" s="54" t="s">
        <v>717</v>
      </c>
      <c r="E398" s="65">
        <v>2920</v>
      </c>
      <c r="F398" s="31"/>
      <c r="G398" s="35">
        <f t="shared" si="55"/>
        <v>96.528925619834723</v>
      </c>
      <c r="H398" s="31"/>
    </row>
    <row r="399" spans="3:10">
      <c r="C399" s="37" t="s">
        <v>204</v>
      </c>
      <c r="D399" s="54" t="s">
        <v>718</v>
      </c>
      <c r="E399" s="65">
        <v>3165</v>
      </c>
      <c r="F399" s="31"/>
      <c r="G399" s="35">
        <f t="shared" si="55"/>
        <v>104.62809917355372</v>
      </c>
      <c r="H399" s="96"/>
    </row>
    <row r="400" spans="3:10">
      <c r="C400" s="77" t="s">
        <v>912</v>
      </c>
      <c r="D400" s="78" t="s">
        <v>913</v>
      </c>
      <c r="E400" s="79">
        <v>3326</v>
      </c>
      <c r="F400" s="28"/>
      <c r="G400" s="71">
        <f t="shared" si="55"/>
        <v>109.9504132231405</v>
      </c>
      <c r="H400" s="96"/>
    </row>
    <row r="401" spans="3:8">
      <c r="C401" s="39" t="s">
        <v>205</v>
      </c>
      <c r="D401" s="38" t="s">
        <v>719</v>
      </c>
      <c r="E401" s="26">
        <v>200</v>
      </c>
      <c r="F401" s="31"/>
      <c r="G401" s="35">
        <f t="shared" si="55"/>
        <v>6.6115702479338845</v>
      </c>
      <c r="H401" s="31"/>
    </row>
    <row r="402" spans="3:8" ht="27" customHeight="1">
      <c r="C402" s="39"/>
      <c r="D402" s="38"/>
      <c r="E402" s="26"/>
      <c r="F402" s="31"/>
      <c r="G402" s="35"/>
      <c r="H402" s="31"/>
    </row>
    <row r="403" spans="3:8" ht="15.75">
      <c r="C403" s="43" t="s">
        <v>682</v>
      </c>
      <c r="D403" s="38"/>
      <c r="E403" s="26"/>
      <c r="F403" s="31"/>
      <c r="G403" s="35"/>
      <c r="H403" s="31"/>
    </row>
    <row r="404" spans="3:8">
      <c r="C404" s="37" t="s">
        <v>724</v>
      </c>
      <c r="D404" s="38"/>
      <c r="E404" s="26"/>
      <c r="F404" s="31"/>
      <c r="G404" s="35"/>
      <c r="H404" s="31"/>
    </row>
    <row r="405" spans="3:8">
      <c r="C405" s="39" t="s">
        <v>206</v>
      </c>
      <c r="D405" s="38" t="s">
        <v>720</v>
      </c>
      <c r="E405" s="26">
        <v>5900</v>
      </c>
      <c r="F405" s="31"/>
      <c r="G405" s="35">
        <f t="shared" ref="G405:G418" si="56">E405/1.21/25</f>
        <v>195.04132231404958</v>
      </c>
      <c r="H405" s="31"/>
    </row>
    <row r="406" spans="3:8">
      <c r="C406" s="39" t="s">
        <v>207</v>
      </c>
      <c r="D406" s="38" t="s">
        <v>721</v>
      </c>
      <c r="E406" s="26">
        <v>5270</v>
      </c>
      <c r="F406" s="31"/>
      <c r="G406" s="35">
        <f t="shared" si="56"/>
        <v>174.21487603305783</v>
      </c>
      <c r="H406" s="31"/>
    </row>
    <row r="407" spans="3:8">
      <c r="C407" s="39" t="s">
        <v>208</v>
      </c>
      <c r="D407" s="38" t="s">
        <v>722</v>
      </c>
      <c r="E407" s="26">
        <v>6620</v>
      </c>
      <c r="F407" s="31"/>
      <c r="G407" s="35">
        <f t="shared" si="56"/>
        <v>218.84297520661158</v>
      </c>
      <c r="H407" s="31"/>
    </row>
    <row r="408" spans="3:8">
      <c r="C408" s="39" t="s">
        <v>209</v>
      </c>
      <c r="D408" s="38" t="s">
        <v>723</v>
      </c>
      <c r="E408" s="26">
        <v>6620</v>
      </c>
      <c r="F408" s="31"/>
      <c r="G408" s="35">
        <f t="shared" si="56"/>
        <v>218.84297520661158</v>
      </c>
      <c r="H408" s="31"/>
    </row>
    <row r="409" spans="3:8">
      <c r="C409" s="39" t="s">
        <v>210</v>
      </c>
      <c r="D409" s="38" t="s">
        <v>725</v>
      </c>
      <c r="E409" s="26">
        <v>605</v>
      </c>
      <c r="F409" s="31"/>
      <c r="G409" s="35">
        <f t="shared" si="56"/>
        <v>20</v>
      </c>
      <c r="H409" s="31"/>
    </row>
    <row r="410" spans="3:8">
      <c r="C410" s="39" t="s">
        <v>211</v>
      </c>
      <c r="D410" s="38" t="s">
        <v>726</v>
      </c>
      <c r="E410" s="26">
        <v>390</v>
      </c>
      <c r="F410" s="31"/>
      <c r="G410" s="35">
        <f t="shared" si="56"/>
        <v>12.892561983471076</v>
      </c>
      <c r="H410" s="31"/>
    </row>
    <row r="411" spans="3:8">
      <c r="C411" s="39" t="s">
        <v>734</v>
      </c>
      <c r="D411" s="38" t="s">
        <v>727</v>
      </c>
      <c r="E411" s="26">
        <v>100</v>
      </c>
      <c r="F411" s="31"/>
      <c r="G411" s="35">
        <f t="shared" si="56"/>
        <v>3.3057851239669422</v>
      </c>
      <c r="H411" s="31"/>
    </row>
    <row r="412" spans="3:8">
      <c r="C412" s="39" t="s">
        <v>735</v>
      </c>
      <c r="D412" s="38" t="s">
        <v>728</v>
      </c>
      <c r="E412" s="26">
        <v>200</v>
      </c>
      <c r="F412" s="31"/>
      <c r="G412" s="35">
        <f t="shared" si="56"/>
        <v>6.6115702479338845</v>
      </c>
      <c r="H412" s="31"/>
    </row>
    <row r="413" spans="3:8">
      <c r="C413" s="39" t="s">
        <v>212</v>
      </c>
      <c r="D413" s="38" t="s">
        <v>729</v>
      </c>
      <c r="E413" s="26">
        <v>900</v>
      </c>
      <c r="F413" s="31"/>
      <c r="G413" s="35">
        <f t="shared" si="56"/>
        <v>29.752066115702483</v>
      </c>
      <c r="H413" s="31"/>
    </row>
    <row r="414" spans="3:8">
      <c r="C414" s="39" t="s">
        <v>213</v>
      </c>
      <c r="D414" s="38" t="s">
        <v>736</v>
      </c>
      <c r="E414" s="26">
        <v>2900</v>
      </c>
      <c r="F414" s="31"/>
      <c r="G414" s="35">
        <f t="shared" si="56"/>
        <v>95.867768595041326</v>
      </c>
      <c r="H414" s="31"/>
    </row>
    <row r="415" spans="3:8">
      <c r="C415" s="39" t="s">
        <v>214</v>
      </c>
      <c r="D415" s="38" t="s">
        <v>730</v>
      </c>
      <c r="E415" s="26">
        <v>3400</v>
      </c>
      <c r="F415" s="31"/>
      <c r="G415" s="35">
        <f t="shared" si="56"/>
        <v>112.39669421487605</v>
      </c>
      <c r="H415" s="31"/>
    </row>
    <row r="416" spans="3:8">
      <c r="C416" s="39" t="s">
        <v>215</v>
      </c>
      <c r="D416" s="38" t="s">
        <v>731</v>
      </c>
      <c r="E416" s="26">
        <v>3400</v>
      </c>
      <c r="F416" s="31"/>
      <c r="G416" s="35">
        <f t="shared" si="56"/>
        <v>112.39669421487605</v>
      </c>
      <c r="H416" s="31"/>
    </row>
    <row r="417" spans="3:8">
      <c r="C417" s="39" t="s">
        <v>216</v>
      </c>
      <c r="D417" s="38" t="s">
        <v>732</v>
      </c>
      <c r="E417" s="26">
        <v>7130</v>
      </c>
      <c r="F417" s="31"/>
      <c r="G417" s="35">
        <f t="shared" si="56"/>
        <v>235.70247933884298</v>
      </c>
      <c r="H417" s="31"/>
    </row>
    <row r="418" spans="3:8">
      <c r="C418" s="39" t="s">
        <v>217</v>
      </c>
      <c r="D418" s="38" t="s">
        <v>733</v>
      </c>
      <c r="E418" s="26">
        <v>3590</v>
      </c>
      <c r="F418" s="31"/>
      <c r="G418" s="35">
        <f t="shared" si="56"/>
        <v>118.67768595041323</v>
      </c>
      <c r="H418" s="31"/>
    </row>
    <row r="419" spans="3:8" ht="14.25" customHeight="1">
      <c r="C419" s="39" t="s">
        <v>737</v>
      </c>
      <c r="D419" s="38"/>
      <c r="E419" s="26"/>
      <c r="F419" s="31"/>
      <c r="G419" s="35"/>
      <c r="H419" s="31"/>
    </row>
    <row r="420" spans="3:8" ht="14.25" customHeight="1">
      <c r="C420" s="39"/>
      <c r="D420" s="38"/>
      <c r="E420" s="26"/>
      <c r="F420" s="31"/>
      <c r="G420" s="35"/>
      <c r="H420" s="31"/>
    </row>
    <row r="421" spans="3:8">
      <c r="C421" s="37" t="s">
        <v>738</v>
      </c>
      <c r="D421" s="38" t="s">
        <v>739</v>
      </c>
      <c r="E421" s="26">
        <v>1490</v>
      </c>
      <c r="F421" s="31"/>
      <c r="G421" s="35">
        <f t="shared" ref="G421:G422" si="57">E421/1.21/25</f>
        <v>49.256198347107436</v>
      </c>
      <c r="H421" s="31"/>
    </row>
    <row r="422" spans="3:8">
      <c r="C422" s="95" t="s">
        <v>740</v>
      </c>
      <c r="D422" s="92" t="s">
        <v>741</v>
      </c>
      <c r="E422" s="93">
        <v>350</v>
      </c>
      <c r="F422" s="29"/>
      <c r="G422" s="94">
        <f t="shared" si="57"/>
        <v>11.570247933884298</v>
      </c>
      <c r="H422" s="31"/>
    </row>
    <row r="423" spans="3:8">
      <c r="C423" s="37"/>
      <c r="D423" s="38"/>
      <c r="E423" s="26"/>
      <c r="F423" s="31"/>
      <c r="G423" s="35"/>
      <c r="H423" s="31"/>
    </row>
    <row r="424" spans="3:8">
      <c r="C424" s="37" t="s">
        <v>745</v>
      </c>
      <c r="D424" s="38"/>
      <c r="E424" s="26"/>
      <c r="F424" s="31"/>
      <c r="G424" s="35"/>
      <c r="H424" s="31"/>
    </row>
    <row r="425" spans="3:8">
      <c r="C425" s="39" t="s">
        <v>218</v>
      </c>
      <c r="D425" s="38" t="s">
        <v>742</v>
      </c>
      <c r="E425" s="26">
        <v>4900</v>
      </c>
      <c r="F425" s="31"/>
      <c r="G425" s="35">
        <f t="shared" ref="G425:G427" si="58">E425/1.21/25</f>
        <v>161.98347107438019</v>
      </c>
      <c r="H425" s="31"/>
    </row>
    <row r="426" spans="3:8">
      <c r="C426" s="39" t="s">
        <v>219</v>
      </c>
      <c r="D426" s="38" t="s">
        <v>743</v>
      </c>
      <c r="E426" s="26">
        <v>9900</v>
      </c>
      <c r="F426" s="31"/>
      <c r="G426" s="35">
        <f t="shared" si="58"/>
        <v>327.27272727272725</v>
      </c>
      <c r="H426" s="31"/>
    </row>
    <row r="427" spans="3:8">
      <c r="C427" s="39" t="s">
        <v>220</v>
      </c>
      <c r="D427" s="38" t="s">
        <v>744</v>
      </c>
      <c r="E427" s="26">
        <v>3450</v>
      </c>
      <c r="F427" s="31"/>
      <c r="G427" s="35">
        <f t="shared" si="58"/>
        <v>114.0495867768595</v>
      </c>
      <c r="H427" s="31"/>
    </row>
    <row r="428" spans="3:8">
      <c r="C428" s="37" t="s">
        <v>746</v>
      </c>
      <c r="D428" s="38"/>
      <c r="E428" s="26"/>
      <c r="F428" s="31"/>
      <c r="G428" s="35"/>
      <c r="H428" s="31"/>
    </row>
    <row r="429" spans="3:8">
      <c r="C429" s="39" t="s">
        <v>221</v>
      </c>
      <c r="D429" s="38" t="s">
        <v>747</v>
      </c>
      <c r="E429" s="26">
        <v>150000</v>
      </c>
      <c r="F429" s="31"/>
      <c r="G429" s="35">
        <f t="shared" ref="G429:G430" si="59">E429/1.21/25</f>
        <v>4958.6776859504134</v>
      </c>
      <c r="H429" s="31"/>
    </row>
    <row r="430" spans="3:8">
      <c r="C430" s="39"/>
      <c r="D430" s="38" t="s">
        <v>748</v>
      </c>
      <c r="E430" s="26">
        <v>10000</v>
      </c>
      <c r="F430" s="31"/>
      <c r="G430" s="35">
        <f t="shared" si="59"/>
        <v>330.57851239669418</v>
      </c>
      <c r="H430" s="31"/>
    </row>
    <row r="431" spans="3:8">
      <c r="C431" s="37" t="s">
        <v>679</v>
      </c>
      <c r="D431" s="38"/>
      <c r="E431" s="26"/>
      <c r="F431" s="31"/>
      <c r="G431" s="35"/>
      <c r="H431" s="31"/>
    </row>
    <row r="432" spans="3:8">
      <c r="C432" s="32" t="s">
        <v>446</v>
      </c>
      <c r="D432" s="33" t="s">
        <v>445</v>
      </c>
      <c r="E432" s="34">
        <v>2490</v>
      </c>
      <c r="F432" s="31"/>
      <c r="G432" s="35">
        <f t="shared" ref="G432:G435" si="60">E432/1.21/25</f>
        <v>82.314049586776861</v>
      </c>
      <c r="H432" s="31"/>
    </row>
    <row r="433" spans="3:10">
      <c r="C433" s="32" t="s">
        <v>749</v>
      </c>
      <c r="D433" s="33" t="s">
        <v>750</v>
      </c>
      <c r="E433" s="34">
        <v>2990</v>
      </c>
      <c r="F433" s="45"/>
      <c r="G433" s="35">
        <f t="shared" si="60"/>
        <v>98.84297520661157</v>
      </c>
      <c r="H433" s="31"/>
    </row>
    <row r="434" spans="3:10">
      <c r="C434" s="32" t="s">
        <v>476</v>
      </c>
      <c r="D434" s="33" t="s">
        <v>751</v>
      </c>
      <c r="E434" s="34">
        <v>3990</v>
      </c>
      <c r="F434" s="45"/>
      <c r="G434" s="35">
        <f t="shared" si="60"/>
        <v>131.900826446281</v>
      </c>
      <c r="H434" s="31"/>
    </row>
    <row r="435" spans="3:10">
      <c r="C435" s="40" t="s">
        <v>752</v>
      </c>
      <c r="D435" s="41" t="s">
        <v>753</v>
      </c>
      <c r="E435" s="42">
        <v>3490</v>
      </c>
      <c r="F435" s="45"/>
      <c r="G435" s="35">
        <f t="shared" si="60"/>
        <v>115.37190082644629</v>
      </c>
      <c r="H435" s="31"/>
    </row>
    <row r="436" spans="3:10">
      <c r="C436" s="39"/>
      <c r="D436" s="38"/>
      <c r="E436" s="26"/>
      <c r="F436" s="45"/>
      <c r="G436" s="35"/>
      <c r="H436" s="31"/>
    </row>
    <row r="437" spans="3:10">
      <c r="C437" s="37" t="s">
        <v>754</v>
      </c>
      <c r="D437" s="38"/>
      <c r="E437" s="26"/>
      <c r="F437" s="31"/>
      <c r="G437" s="35"/>
      <c r="H437" s="31"/>
    </row>
    <row r="438" spans="3:10">
      <c r="C438" s="37" t="s">
        <v>755</v>
      </c>
      <c r="D438" s="38"/>
      <c r="E438" s="26"/>
      <c r="F438" s="31"/>
      <c r="G438" s="35"/>
      <c r="H438" s="31"/>
    </row>
    <row r="439" spans="3:10">
      <c r="C439" s="39" t="s">
        <v>222</v>
      </c>
      <c r="D439" s="38" t="s">
        <v>756</v>
      </c>
      <c r="E439" s="26">
        <v>109</v>
      </c>
      <c r="F439" s="31"/>
      <c r="G439" s="35">
        <f t="shared" ref="G439:G444" si="61">E439/1.21/25</f>
        <v>3.6033057851239669</v>
      </c>
      <c r="H439" s="31"/>
      <c r="J439" s="2">
        <v>109</v>
      </c>
    </row>
    <row r="440" spans="3:10">
      <c r="C440" s="39" t="s">
        <v>223</v>
      </c>
      <c r="D440" s="38" t="s">
        <v>757</v>
      </c>
      <c r="E440" s="26">
        <v>145</v>
      </c>
      <c r="F440" s="31"/>
      <c r="G440" s="35">
        <f t="shared" si="61"/>
        <v>4.7933884297520661</v>
      </c>
      <c r="H440" s="31"/>
      <c r="J440" s="2">
        <v>145</v>
      </c>
    </row>
    <row r="441" spans="3:10">
      <c r="C441" s="39" t="s">
        <v>224</v>
      </c>
      <c r="D441" s="38" t="s">
        <v>758</v>
      </c>
      <c r="E441" s="26">
        <v>185</v>
      </c>
      <c r="F441" s="31"/>
      <c r="G441" s="35">
        <f t="shared" si="61"/>
        <v>6.115702479338843</v>
      </c>
      <c r="H441" s="31"/>
      <c r="J441" s="2">
        <v>185</v>
      </c>
    </row>
    <row r="442" spans="3:10">
      <c r="C442" s="39" t="s">
        <v>225</v>
      </c>
      <c r="D442" s="38" t="s">
        <v>759</v>
      </c>
      <c r="E442" s="26">
        <v>290</v>
      </c>
      <c r="F442" s="31"/>
      <c r="G442" s="35">
        <f t="shared" si="61"/>
        <v>9.5867768595041323</v>
      </c>
      <c r="H442" s="31"/>
      <c r="J442" s="2">
        <v>290</v>
      </c>
    </row>
    <row r="443" spans="3:10">
      <c r="C443" s="32" t="s">
        <v>226</v>
      </c>
      <c r="D443" s="33" t="s">
        <v>760</v>
      </c>
      <c r="E443" s="34">
        <v>790</v>
      </c>
      <c r="F443" s="31"/>
      <c r="G443" s="35">
        <f t="shared" si="61"/>
        <v>26.115702479338843</v>
      </c>
      <c r="H443" s="31"/>
    </row>
    <row r="444" spans="3:10">
      <c r="C444" s="32" t="s">
        <v>227</v>
      </c>
      <c r="D444" s="33" t="s">
        <v>761</v>
      </c>
      <c r="E444" s="34">
        <v>1790</v>
      </c>
      <c r="F444" s="31"/>
      <c r="G444" s="35">
        <f t="shared" si="61"/>
        <v>59.173553719008268</v>
      </c>
      <c r="H444" s="31"/>
      <c r="J444" s="2">
        <v>1790</v>
      </c>
    </row>
    <row r="445" spans="3:10">
      <c r="C445" s="37" t="s">
        <v>762</v>
      </c>
      <c r="D445" s="38"/>
      <c r="E445" s="26"/>
      <c r="F445" s="31"/>
      <c r="G445" s="35"/>
      <c r="H445" s="31"/>
    </row>
    <row r="446" spans="3:10">
      <c r="C446" s="32" t="s">
        <v>228</v>
      </c>
      <c r="D446" s="33" t="s">
        <v>763</v>
      </c>
      <c r="E446" s="34">
        <v>110</v>
      </c>
      <c r="F446" s="31"/>
      <c r="G446" s="35">
        <f t="shared" ref="G446:G454" si="62">E446/1.21/25</f>
        <v>3.6363636363636362</v>
      </c>
      <c r="H446" s="31"/>
    </row>
    <row r="447" spans="3:10">
      <c r="C447" s="32" t="s">
        <v>229</v>
      </c>
      <c r="D447" s="33" t="s">
        <v>764</v>
      </c>
      <c r="E447" s="34">
        <v>185</v>
      </c>
      <c r="F447" s="31"/>
      <c r="G447" s="35">
        <f t="shared" si="62"/>
        <v>6.115702479338843</v>
      </c>
      <c r="H447" s="31"/>
      <c r="J447" s="2">
        <v>110</v>
      </c>
    </row>
    <row r="448" spans="3:10">
      <c r="C448" s="32" t="s">
        <v>230</v>
      </c>
      <c r="D448" s="33" t="s">
        <v>765</v>
      </c>
      <c r="E448" s="34">
        <v>165</v>
      </c>
      <c r="F448" s="31"/>
      <c r="G448" s="35">
        <f t="shared" si="62"/>
        <v>5.454545454545455</v>
      </c>
      <c r="H448" s="31"/>
      <c r="J448" s="2">
        <v>185</v>
      </c>
    </row>
    <row r="449" spans="3:10">
      <c r="C449" s="32" t="s">
        <v>231</v>
      </c>
      <c r="D449" s="33" t="s">
        <v>766</v>
      </c>
      <c r="E449" s="34">
        <v>280</v>
      </c>
      <c r="F449" s="31"/>
      <c r="G449" s="35">
        <f t="shared" si="62"/>
        <v>9.2561983471074374</v>
      </c>
      <c r="H449" s="31"/>
      <c r="J449" s="2">
        <v>165</v>
      </c>
    </row>
    <row r="450" spans="3:10">
      <c r="C450" s="32" t="s">
        <v>232</v>
      </c>
      <c r="D450" s="33" t="s">
        <v>767</v>
      </c>
      <c r="E450" s="34">
        <v>220</v>
      </c>
      <c r="F450" s="31"/>
      <c r="G450" s="35">
        <f t="shared" si="62"/>
        <v>7.2727272727272725</v>
      </c>
      <c r="H450" s="31"/>
      <c r="J450" s="2">
        <v>280</v>
      </c>
    </row>
    <row r="451" spans="3:10">
      <c r="C451" s="32" t="s">
        <v>233</v>
      </c>
      <c r="D451" s="33" t="s">
        <v>768</v>
      </c>
      <c r="E451" s="34">
        <v>330</v>
      </c>
      <c r="F451" s="31"/>
      <c r="G451" s="35">
        <f t="shared" si="62"/>
        <v>10.90909090909091</v>
      </c>
      <c r="H451" s="31"/>
      <c r="J451" s="2">
        <v>220</v>
      </c>
    </row>
    <row r="452" spans="3:10">
      <c r="C452" s="32" t="s">
        <v>234</v>
      </c>
      <c r="D452" s="33" t="s">
        <v>769</v>
      </c>
      <c r="E452" s="34">
        <v>355</v>
      </c>
      <c r="F452" s="31"/>
      <c r="G452" s="35">
        <f t="shared" si="62"/>
        <v>11.735537190082646</v>
      </c>
      <c r="H452" s="31"/>
      <c r="J452" s="2">
        <v>330</v>
      </c>
    </row>
    <row r="453" spans="3:10">
      <c r="C453" s="32" t="s">
        <v>235</v>
      </c>
      <c r="D453" s="33" t="s">
        <v>770</v>
      </c>
      <c r="E453" s="34">
        <v>560</v>
      </c>
      <c r="F453" s="31"/>
      <c r="G453" s="35">
        <f t="shared" si="62"/>
        <v>18.512396694214875</v>
      </c>
      <c r="H453" s="31"/>
      <c r="J453" s="2">
        <v>355</v>
      </c>
    </row>
    <row r="454" spans="3:10">
      <c r="C454" s="39" t="s">
        <v>236</v>
      </c>
      <c r="D454" s="38" t="s">
        <v>771</v>
      </c>
      <c r="E454" s="26">
        <v>1390</v>
      </c>
      <c r="F454" s="31"/>
      <c r="G454" s="35">
        <f t="shared" si="62"/>
        <v>45.950413223140494</v>
      </c>
      <c r="H454" s="31"/>
      <c r="J454" s="2">
        <v>560</v>
      </c>
    </row>
    <row r="455" spans="3:10">
      <c r="C455" s="37" t="s">
        <v>772</v>
      </c>
      <c r="D455" s="38"/>
      <c r="E455" s="26"/>
      <c r="F455" s="31"/>
      <c r="G455" s="35"/>
      <c r="H455" s="31"/>
      <c r="J455" s="2">
        <v>1290</v>
      </c>
    </row>
    <row r="456" spans="3:10">
      <c r="C456" s="39" t="s">
        <v>237</v>
      </c>
      <c r="D456" s="38" t="s">
        <v>773</v>
      </c>
      <c r="E456" s="26">
        <v>1500</v>
      </c>
      <c r="F456" s="31"/>
      <c r="G456" s="35">
        <f t="shared" ref="G456:G460" si="63">E456/1.21/25</f>
        <v>49.586776859504134</v>
      </c>
      <c r="H456" s="31"/>
      <c r="J456" s="2">
        <v>1500</v>
      </c>
    </row>
    <row r="457" spans="3:10">
      <c r="C457" s="39" t="s">
        <v>238</v>
      </c>
      <c r="D457" s="38" t="s">
        <v>774</v>
      </c>
      <c r="E457" s="26">
        <v>1990</v>
      </c>
      <c r="F457" s="31"/>
      <c r="G457" s="35">
        <f t="shared" si="63"/>
        <v>65.785123966942152</v>
      </c>
      <c r="H457" s="31"/>
      <c r="J457" s="2">
        <v>1990</v>
      </c>
    </row>
    <row r="458" spans="3:10">
      <c r="C458" s="39" t="s">
        <v>239</v>
      </c>
      <c r="D458" s="38" t="s">
        <v>775</v>
      </c>
      <c r="E458" s="26">
        <v>4990</v>
      </c>
      <c r="F458" s="31"/>
      <c r="G458" s="35">
        <f t="shared" si="63"/>
        <v>164.95867768595042</v>
      </c>
      <c r="H458" s="31"/>
      <c r="J458" s="2">
        <v>4990</v>
      </c>
    </row>
    <row r="459" spans="3:10">
      <c r="C459" s="39" t="s">
        <v>240</v>
      </c>
      <c r="D459" s="38" t="s">
        <v>776</v>
      </c>
      <c r="E459" s="26">
        <v>9900</v>
      </c>
      <c r="F459" s="31"/>
      <c r="G459" s="35">
        <f t="shared" si="63"/>
        <v>327.27272727272725</v>
      </c>
      <c r="H459" s="31"/>
    </row>
    <row r="460" spans="3:10">
      <c r="C460" s="39" t="s">
        <v>241</v>
      </c>
      <c r="D460" s="38" t="s">
        <v>777</v>
      </c>
      <c r="E460" s="26">
        <v>15000</v>
      </c>
      <c r="F460" s="31"/>
      <c r="G460" s="35">
        <f t="shared" si="63"/>
        <v>495.86776859504135</v>
      </c>
      <c r="H460" s="31"/>
    </row>
    <row r="461" spans="3:10">
      <c r="C461" s="37" t="s">
        <v>778</v>
      </c>
      <c r="D461" s="38"/>
      <c r="E461" s="26"/>
      <c r="F461" s="31"/>
      <c r="G461" s="35"/>
      <c r="H461" s="31"/>
    </row>
    <row r="462" spans="3:10">
      <c r="C462" s="91" t="s">
        <v>242</v>
      </c>
      <c r="D462" s="92" t="s">
        <v>779</v>
      </c>
      <c r="E462" s="93">
        <v>6100</v>
      </c>
      <c r="F462" s="29"/>
      <c r="G462" s="94">
        <f t="shared" ref="G462:G466" si="64">E462/1.21/25</f>
        <v>201.65289256198346</v>
      </c>
      <c r="H462" s="31"/>
    </row>
    <row r="463" spans="3:10">
      <c r="C463" s="91" t="s">
        <v>243</v>
      </c>
      <c r="D463" s="92" t="s">
        <v>780</v>
      </c>
      <c r="E463" s="93">
        <v>9700</v>
      </c>
      <c r="F463" s="29"/>
      <c r="G463" s="94">
        <f t="shared" si="64"/>
        <v>320.6611570247934</v>
      </c>
      <c r="H463" s="31"/>
    </row>
    <row r="464" spans="3:10">
      <c r="C464" s="91" t="s">
        <v>244</v>
      </c>
      <c r="D464" s="92" t="s">
        <v>781</v>
      </c>
      <c r="E464" s="93">
        <v>4000</v>
      </c>
      <c r="F464" s="29"/>
      <c r="G464" s="94">
        <f t="shared" si="64"/>
        <v>132.23140495867767</v>
      </c>
      <c r="H464" s="31"/>
    </row>
    <row r="465" spans="3:8">
      <c r="C465" s="91" t="s">
        <v>910</v>
      </c>
      <c r="D465" s="92" t="s">
        <v>911</v>
      </c>
      <c r="E465" s="93">
        <v>2500</v>
      </c>
      <c r="F465" s="29"/>
      <c r="G465" s="94">
        <f t="shared" ref="G465" si="65">E465/1.21/25</f>
        <v>82.644628099173545</v>
      </c>
      <c r="H465" s="31"/>
    </row>
    <row r="466" spans="3:8">
      <c r="C466" s="39" t="s">
        <v>245</v>
      </c>
      <c r="D466" s="38" t="s">
        <v>782</v>
      </c>
      <c r="E466" s="26">
        <v>6900</v>
      </c>
      <c r="F466" s="31"/>
      <c r="G466" s="35">
        <f t="shared" si="64"/>
        <v>228.099173553719</v>
      </c>
      <c r="H466" s="31"/>
    </row>
    <row r="467" spans="3:8">
      <c r="C467" s="37" t="s">
        <v>783</v>
      </c>
      <c r="D467" s="38"/>
      <c r="E467" s="26"/>
      <c r="F467" s="31"/>
      <c r="G467" s="35"/>
      <c r="H467" s="31"/>
    </row>
    <row r="468" spans="3:8">
      <c r="C468" s="39" t="s">
        <v>784</v>
      </c>
      <c r="D468" s="38" t="s">
        <v>785</v>
      </c>
      <c r="E468" s="26">
        <v>900</v>
      </c>
      <c r="F468" s="31"/>
      <c r="G468" s="35">
        <f t="shared" ref="G468" si="66">E468/1.21/25</f>
        <v>29.752066115702483</v>
      </c>
      <c r="H468" s="31"/>
    </row>
    <row r="469" spans="3:8">
      <c r="C469" s="37" t="s">
        <v>246</v>
      </c>
      <c r="D469" s="38"/>
      <c r="E469" s="26"/>
      <c r="F469" s="31"/>
      <c r="G469" s="35"/>
      <c r="H469" s="31"/>
    </row>
    <row r="470" spans="3:8">
      <c r="C470" s="39" t="s">
        <v>247</v>
      </c>
      <c r="D470" s="38" t="s">
        <v>798</v>
      </c>
      <c r="E470" s="26">
        <v>20</v>
      </c>
      <c r="F470" s="80"/>
      <c r="G470" s="35">
        <f t="shared" ref="G470:G480" si="67">E470/1.21/25</f>
        <v>0.66115702479338845</v>
      </c>
      <c r="H470" s="31"/>
    </row>
    <row r="471" spans="3:8">
      <c r="C471" s="32" t="s">
        <v>248</v>
      </c>
      <c r="D471" s="33" t="s">
        <v>786</v>
      </c>
      <c r="E471" s="34">
        <v>29</v>
      </c>
      <c r="F471" s="28"/>
      <c r="G471" s="35">
        <f t="shared" si="67"/>
        <v>0.95867768595041325</v>
      </c>
      <c r="H471" s="31"/>
    </row>
    <row r="472" spans="3:8">
      <c r="C472" s="32" t="s">
        <v>249</v>
      </c>
      <c r="D472" s="33" t="s">
        <v>787</v>
      </c>
      <c r="E472" s="34">
        <v>49</v>
      </c>
      <c r="F472" s="28"/>
      <c r="G472" s="35">
        <f t="shared" si="67"/>
        <v>1.6198347107438016</v>
      </c>
      <c r="H472" s="31"/>
    </row>
    <row r="473" spans="3:8">
      <c r="C473" s="39" t="s">
        <v>250</v>
      </c>
      <c r="D473" s="38" t="s">
        <v>788</v>
      </c>
      <c r="E473" s="26">
        <v>69</v>
      </c>
      <c r="F473" s="28"/>
      <c r="G473" s="35">
        <f t="shared" si="67"/>
        <v>2.2809917355371905</v>
      </c>
      <c r="H473" s="31"/>
    </row>
    <row r="474" spans="3:8">
      <c r="C474" s="39" t="s">
        <v>251</v>
      </c>
      <c r="D474" s="38" t="s">
        <v>789</v>
      </c>
      <c r="E474" s="26">
        <v>340</v>
      </c>
      <c r="F474" s="28"/>
      <c r="G474" s="35">
        <f t="shared" si="67"/>
        <v>11.239669421487603</v>
      </c>
      <c r="H474" s="31"/>
    </row>
    <row r="475" spans="3:8">
      <c r="C475" s="39" t="s">
        <v>252</v>
      </c>
      <c r="D475" s="38" t="s">
        <v>790</v>
      </c>
      <c r="E475" s="26">
        <v>2990</v>
      </c>
      <c r="F475" s="31"/>
      <c r="G475" s="35">
        <f t="shared" si="67"/>
        <v>98.84297520661157</v>
      </c>
      <c r="H475" s="31"/>
    </row>
    <row r="476" spans="3:8">
      <c r="C476" s="39" t="s">
        <v>253</v>
      </c>
      <c r="D476" s="38" t="s">
        <v>791</v>
      </c>
      <c r="E476" s="26">
        <v>3690</v>
      </c>
      <c r="F476" s="31"/>
      <c r="G476" s="35">
        <f t="shared" si="67"/>
        <v>121.98347107438018</v>
      </c>
      <c r="H476" s="31"/>
    </row>
    <row r="477" spans="3:8">
      <c r="C477" s="39" t="s">
        <v>254</v>
      </c>
      <c r="D477" s="38" t="s">
        <v>799</v>
      </c>
      <c r="E477" s="26">
        <v>10</v>
      </c>
      <c r="F477" s="31"/>
      <c r="G477" s="35">
        <f t="shared" si="67"/>
        <v>0.33057851239669422</v>
      </c>
      <c r="H477" s="31"/>
    </row>
    <row r="478" spans="3:8">
      <c r="C478" s="39" t="s">
        <v>792</v>
      </c>
      <c r="D478" s="38" t="s">
        <v>793</v>
      </c>
      <c r="E478" s="26">
        <v>62</v>
      </c>
      <c r="F478" s="31"/>
      <c r="G478" s="35">
        <f t="shared" si="67"/>
        <v>2.0495867768595044</v>
      </c>
      <c r="H478" s="31"/>
    </row>
    <row r="479" spans="3:8">
      <c r="C479" s="39" t="s">
        <v>794</v>
      </c>
      <c r="D479" s="38" t="s">
        <v>795</v>
      </c>
      <c r="E479" s="26">
        <v>91</v>
      </c>
      <c r="F479" s="31"/>
      <c r="G479" s="35">
        <f t="shared" si="67"/>
        <v>3.0082644628099171</v>
      </c>
      <c r="H479" s="31"/>
    </row>
    <row r="480" spans="3:8">
      <c r="C480" s="32" t="s">
        <v>796</v>
      </c>
      <c r="D480" s="33" t="s">
        <v>797</v>
      </c>
      <c r="E480" s="34">
        <v>390</v>
      </c>
      <c r="F480" s="31"/>
      <c r="G480" s="35">
        <f t="shared" si="67"/>
        <v>12.892561983471076</v>
      </c>
      <c r="H480" s="31"/>
    </row>
    <row r="481" spans="1:256" ht="29.25" customHeight="1">
      <c r="C481" s="39"/>
      <c r="D481" s="38"/>
      <c r="E481" s="26"/>
      <c r="F481" s="31"/>
      <c r="G481" s="35"/>
      <c r="H481" s="31"/>
    </row>
    <row r="482" spans="1:256" ht="15.75">
      <c r="C482" s="43" t="s">
        <v>683</v>
      </c>
      <c r="D482" s="38"/>
      <c r="E482" s="26"/>
      <c r="F482" s="31"/>
      <c r="G482" s="35"/>
      <c r="H482" s="31"/>
    </row>
    <row r="483" spans="1:256">
      <c r="C483" s="32" t="s">
        <v>255</v>
      </c>
      <c r="D483" s="33" t="s">
        <v>800</v>
      </c>
      <c r="E483" s="34">
        <v>290</v>
      </c>
      <c r="F483" s="31"/>
      <c r="G483" s="35">
        <f t="shared" ref="G483:G497" si="68">E483/1.21/25</f>
        <v>9.5867768595041323</v>
      </c>
      <c r="H483" s="31"/>
    </row>
    <row r="484" spans="1:256">
      <c r="C484" s="39" t="s">
        <v>256</v>
      </c>
      <c r="D484" s="38" t="s">
        <v>801</v>
      </c>
      <c r="E484" s="26">
        <v>300</v>
      </c>
      <c r="F484" s="28"/>
      <c r="G484" s="35">
        <f t="shared" si="68"/>
        <v>9.9173553719008272</v>
      </c>
      <c r="H484" s="31"/>
    </row>
    <row r="485" spans="1:256">
      <c r="C485" s="39" t="s">
        <v>257</v>
      </c>
      <c r="D485" s="38" t="s">
        <v>802</v>
      </c>
      <c r="E485" s="26">
        <v>400</v>
      </c>
      <c r="F485" s="31"/>
      <c r="G485" s="35">
        <f t="shared" si="68"/>
        <v>13.223140495867769</v>
      </c>
      <c r="H485" s="31"/>
    </row>
    <row r="486" spans="1:256">
      <c r="C486" s="72" t="s">
        <v>909</v>
      </c>
      <c r="D486" s="73" t="s">
        <v>803</v>
      </c>
      <c r="E486" s="69">
        <v>1915</v>
      </c>
      <c r="F486" s="28"/>
      <c r="G486" s="71">
        <f t="shared" si="68"/>
        <v>63.305785123966942</v>
      </c>
      <c r="H486" s="31"/>
    </row>
    <row r="487" spans="1:256">
      <c r="C487" s="39" t="s">
        <v>258</v>
      </c>
      <c r="D487" s="38" t="s">
        <v>804</v>
      </c>
      <c r="E487" s="26">
        <v>490</v>
      </c>
      <c r="F487" s="31"/>
      <c r="G487" s="35">
        <f t="shared" si="68"/>
        <v>16.198347107438018</v>
      </c>
      <c r="H487" s="31"/>
    </row>
    <row r="488" spans="1:256">
      <c r="C488" s="39" t="s">
        <v>259</v>
      </c>
      <c r="D488" s="38" t="s">
        <v>805</v>
      </c>
      <c r="E488" s="26">
        <v>1020</v>
      </c>
      <c r="F488" s="31"/>
      <c r="G488" s="35">
        <f t="shared" si="68"/>
        <v>33.719008264462808</v>
      </c>
      <c r="H488" s="31"/>
    </row>
    <row r="489" spans="1:256">
      <c r="C489" s="39" t="s">
        <v>260</v>
      </c>
      <c r="D489" s="38" t="s">
        <v>806</v>
      </c>
      <c r="E489" s="26">
        <v>2000</v>
      </c>
      <c r="F489" s="31"/>
      <c r="G489" s="35">
        <f t="shared" si="68"/>
        <v>66.115702479338836</v>
      </c>
      <c r="H489" s="31"/>
    </row>
    <row r="490" spans="1:256" s="13" customFormat="1">
      <c r="A490"/>
      <c r="B490"/>
      <c r="C490" s="39" t="s">
        <v>261</v>
      </c>
      <c r="D490" s="38" t="s">
        <v>807</v>
      </c>
      <c r="E490" s="26">
        <v>1000</v>
      </c>
      <c r="F490" s="31"/>
      <c r="G490" s="35">
        <f t="shared" si="68"/>
        <v>33.057851239669418</v>
      </c>
      <c r="H490" s="36"/>
      <c r="HH490" s="2"/>
      <c r="HI490" s="2"/>
      <c r="HJ490" s="2"/>
      <c r="HK490" s="2"/>
      <c r="HL490" s="2"/>
      <c r="HM490" s="2"/>
      <c r="HN490" s="2"/>
      <c r="HO490" s="2"/>
      <c r="HP490" s="2"/>
      <c r="HQ490" s="2"/>
      <c r="HR490" s="2"/>
      <c r="HS490" s="2"/>
      <c r="HT490" s="2"/>
      <c r="HU490" s="2"/>
      <c r="HV490" s="2"/>
      <c r="HW490" s="2"/>
      <c r="HX490" s="2"/>
      <c r="HY490" s="2"/>
      <c r="HZ490" s="2"/>
      <c r="IA490" s="2"/>
      <c r="IB490" s="2"/>
      <c r="IC490" s="2"/>
      <c r="ID490" s="2"/>
      <c r="IE490" s="2"/>
      <c r="IF490" s="2"/>
      <c r="IG490" s="2"/>
      <c r="IH490" s="2"/>
      <c r="II490" s="2"/>
      <c r="IJ490" s="2"/>
      <c r="IK490" s="2"/>
      <c r="IL490" s="2"/>
      <c r="IM490" s="2"/>
      <c r="IN490" s="2"/>
      <c r="IO490" s="2"/>
      <c r="IP490" s="2"/>
      <c r="IQ490" s="2"/>
      <c r="IR490" s="2"/>
      <c r="IS490" s="2"/>
      <c r="IT490" s="2"/>
      <c r="IU490" s="2"/>
      <c r="IV490" s="2"/>
    </row>
    <row r="491" spans="1:256" s="13" customFormat="1">
      <c r="A491"/>
      <c r="B491"/>
      <c r="C491" s="39" t="s">
        <v>262</v>
      </c>
      <c r="D491" s="38" t="s">
        <v>808</v>
      </c>
      <c r="E491" s="26">
        <v>472</v>
      </c>
      <c r="F491" s="36"/>
      <c r="G491" s="35">
        <f t="shared" si="68"/>
        <v>15.603305785123966</v>
      </c>
      <c r="H491" s="36"/>
      <c r="HH491" s="2"/>
      <c r="HI491" s="2"/>
      <c r="HJ491" s="2"/>
      <c r="HK491" s="2"/>
      <c r="HL491" s="2"/>
      <c r="HM491" s="2"/>
      <c r="HN491" s="2"/>
      <c r="HO491" s="2"/>
      <c r="HP491" s="2"/>
      <c r="HQ491" s="2"/>
      <c r="HR491" s="2"/>
      <c r="HS491" s="2"/>
      <c r="HT491" s="2"/>
      <c r="HU491" s="2"/>
      <c r="HV491" s="2"/>
      <c r="HW491" s="2"/>
      <c r="HX491" s="2"/>
      <c r="HY491" s="2"/>
      <c r="HZ491" s="2"/>
      <c r="IA491" s="2"/>
      <c r="IB491" s="2"/>
      <c r="IC491" s="2"/>
      <c r="ID491" s="2"/>
      <c r="IE491" s="2"/>
      <c r="IF491" s="2"/>
      <c r="IG491" s="2"/>
      <c r="IH491" s="2"/>
      <c r="II491" s="2"/>
      <c r="IJ491" s="2"/>
      <c r="IK491" s="2"/>
      <c r="IL491" s="2"/>
      <c r="IM491" s="2"/>
      <c r="IN491" s="2"/>
      <c r="IO491" s="2"/>
      <c r="IP491" s="2"/>
      <c r="IQ491" s="2"/>
      <c r="IR491" s="2"/>
      <c r="IS491" s="2"/>
      <c r="IT491" s="2"/>
      <c r="IU491" s="2"/>
      <c r="IV491" s="2"/>
    </row>
    <row r="492" spans="1:256">
      <c r="C492" s="39" t="s">
        <v>263</v>
      </c>
      <c r="D492" s="59" t="s">
        <v>809</v>
      </c>
      <c r="E492" s="26">
        <v>90</v>
      </c>
      <c r="F492" s="36"/>
      <c r="G492" s="35">
        <f t="shared" si="68"/>
        <v>2.9752066115702478</v>
      </c>
      <c r="H492" s="31"/>
    </row>
    <row r="493" spans="1:256">
      <c r="C493" s="39" t="s">
        <v>264</v>
      </c>
      <c r="D493" s="59" t="s">
        <v>810</v>
      </c>
      <c r="E493" s="26">
        <v>60</v>
      </c>
      <c r="F493" s="31"/>
      <c r="G493" s="35">
        <f t="shared" si="68"/>
        <v>1.9834710743801653</v>
      </c>
      <c r="H493" s="31"/>
    </row>
    <row r="494" spans="1:256">
      <c r="C494" s="39" t="s">
        <v>265</v>
      </c>
      <c r="D494" s="38" t="s">
        <v>811</v>
      </c>
      <c r="E494" s="26">
        <v>40</v>
      </c>
      <c r="F494" s="31"/>
      <c r="G494" s="35">
        <f t="shared" si="68"/>
        <v>1.3223140495867769</v>
      </c>
      <c r="H494" s="31"/>
    </row>
    <row r="495" spans="1:256">
      <c r="C495" s="39" t="s">
        <v>266</v>
      </c>
      <c r="D495" s="38" t="s">
        <v>812</v>
      </c>
      <c r="E495" s="26">
        <v>35</v>
      </c>
      <c r="F495" s="31"/>
      <c r="G495" s="35">
        <f t="shared" si="68"/>
        <v>1.1570247933884297</v>
      </c>
      <c r="H495" s="31"/>
    </row>
    <row r="496" spans="1:256">
      <c r="C496" s="39" t="s">
        <v>267</v>
      </c>
      <c r="D496" s="38" t="s">
        <v>813</v>
      </c>
      <c r="E496" s="26">
        <v>10</v>
      </c>
      <c r="F496" s="31"/>
      <c r="G496" s="35">
        <f t="shared" si="68"/>
        <v>0.33057851239669422</v>
      </c>
      <c r="H496" s="31"/>
    </row>
    <row r="497" spans="3:8">
      <c r="C497" s="39" t="s">
        <v>268</v>
      </c>
      <c r="D497" s="38" t="s">
        <v>814</v>
      </c>
      <c r="E497" s="26">
        <v>60</v>
      </c>
      <c r="F497" s="31"/>
      <c r="G497" s="35">
        <f t="shared" si="68"/>
        <v>1.9834710743801653</v>
      </c>
      <c r="H497" s="31"/>
    </row>
    <row r="498" spans="3:8">
      <c r="C498" s="37" t="s">
        <v>815</v>
      </c>
      <c r="D498" s="38"/>
      <c r="E498" s="26"/>
      <c r="F498" s="31"/>
      <c r="G498" s="35"/>
      <c r="H498" s="31"/>
    </row>
    <row r="499" spans="3:8">
      <c r="C499" s="39" t="s">
        <v>269</v>
      </c>
      <c r="D499" s="38" t="s">
        <v>816</v>
      </c>
      <c r="E499" s="26">
        <v>350</v>
      </c>
      <c r="F499" s="31"/>
      <c r="G499" s="35">
        <f t="shared" ref="G499:G505" si="69">E499/1.21/25</f>
        <v>11.570247933884298</v>
      </c>
      <c r="H499" s="31"/>
    </row>
    <row r="500" spans="3:8">
      <c r="C500" s="39" t="s">
        <v>270</v>
      </c>
      <c r="D500" s="38" t="s">
        <v>817</v>
      </c>
      <c r="E500" s="26">
        <v>450</v>
      </c>
      <c r="F500" s="31"/>
      <c r="G500" s="35">
        <f t="shared" si="69"/>
        <v>14.876033057851242</v>
      </c>
      <c r="H500" s="31"/>
    </row>
    <row r="501" spans="3:8">
      <c r="C501" s="39" t="s">
        <v>271</v>
      </c>
      <c r="D501" s="38" t="s">
        <v>818</v>
      </c>
      <c r="E501" s="26">
        <v>550</v>
      </c>
      <c r="F501" s="31"/>
      <c r="G501" s="35">
        <f t="shared" si="69"/>
        <v>18.181818181818183</v>
      </c>
      <c r="H501" s="31"/>
    </row>
    <row r="502" spans="3:8">
      <c r="C502" s="39" t="s">
        <v>272</v>
      </c>
      <c r="D502" s="38" t="s">
        <v>819</v>
      </c>
      <c r="E502" s="26">
        <v>650</v>
      </c>
      <c r="F502" s="31"/>
      <c r="G502" s="35">
        <f t="shared" si="69"/>
        <v>21.487603305785125</v>
      </c>
      <c r="H502" s="31"/>
    </row>
    <row r="503" spans="3:8">
      <c r="C503" s="39" t="s">
        <v>273</v>
      </c>
      <c r="D503" s="38" t="s">
        <v>820</v>
      </c>
      <c r="E503" s="26">
        <v>750</v>
      </c>
      <c r="F503" s="31"/>
      <c r="G503" s="35">
        <f t="shared" si="69"/>
        <v>24.793388429752067</v>
      </c>
      <c r="H503" s="31"/>
    </row>
    <row r="504" spans="3:8">
      <c r="C504" s="39" t="s">
        <v>821</v>
      </c>
      <c r="D504" s="38" t="s">
        <v>821</v>
      </c>
      <c r="E504" s="26">
        <v>150</v>
      </c>
      <c r="F504" s="31"/>
      <c r="G504" s="35">
        <f t="shared" si="69"/>
        <v>4.9586776859504136</v>
      </c>
      <c r="H504" s="31"/>
    </row>
    <row r="505" spans="3:8">
      <c r="C505" s="39" t="s">
        <v>822</v>
      </c>
      <c r="D505" s="38" t="s">
        <v>822</v>
      </c>
      <c r="E505" s="26">
        <v>450</v>
      </c>
      <c r="F505" s="31"/>
      <c r="G505" s="35">
        <f t="shared" si="69"/>
        <v>14.876033057851242</v>
      </c>
      <c r="H505" s="31"/>
    </row>
    <row r="506" spans="3:8">
      <c r="C506" s="37" t="s">
        <v>823</v>
      </c>
      <c r="D506" s="38"/>
      <c r="E506" s="26"/>
      <c r="F506" s="31"/>
      <c r="G506" s="35"/>
      <c r="H506" s="31"/>
    </row>
    <row r="507" spans="3:8">
      <c r="C507" s="39" t="s">
        <v>274</v>
      </c>
      <c r="D507" s="38" t="s">
        <v>824</v>
      </c>
      <c r="E507" s="26">
        <v>1500</v>
      </c>
      <c r="F507" s="31"/>
      <c r="G507" s="35">
        <f t="shared" ref="G507:G511" si="70">E507/1.21/25</f>
        <v>49.586776859504134</v>
      </c>
      <c r="H507" s="31"/>
    </row>
    <row r="508" spans="3:8">
      <c r="C508" s="39" t="s">
        <v>275</v>
      </c>
      <c r="D508" s="38" t="s">
        <v>825</v>
      </c>
      <c r="E508" s="26">
        <v>500</v>
      </c>
      <c r="F508" s="31"/>
      <c r="G508" s="35">
        <f t="shared" si="70"/>
        <v>16.528925619834709</v>
      </c>
      <c r="H508" s="31"/>
    </row>
    <row r="509" spans="3:8">
      <c r="C509" s="39"/>
      <c r="D509" s="38" t="s">
        <v>826</v>
      </c>
      <c r="E509" s="26">
        <v>335</v>
      </c>
      <c r="F509" s="31"/>
      <c r="G509" s="35">
        <f t="shared" si="70"/>
        <v>11.074380165289256</v>
      </c>
      <c r="H509" s="31"/>
    </row>
    <row r="510" spans="3:8">
      <c r="C510" s="39"/>
      <c r="D510" s="38" t="s">
        <v>827</v>
      </c>
      <c r="E510" s="26">
        <v>350</v>
      </c>
      <c r="F510" s="31"/>
      <c r="G510" s="35">
        <f t="shared" si="70"/>
        <v>11.570247933884298</v>
      </c>
      <c r="H510" s="31"/>
    </row>
    <row r="511" spans="3:8">
      <c r="C511" s="39"/>
      <c r="D511" s="38" t="s">
        <v>828</v>
      </c>
      <c r="E511" s="26">
        <v>380</v>
      </c>
      <c r="F511" s="31"/>
      <c r="G511" s="35">
        <f t="shared" si="70"/>
        <v>12.561983471074381</v>
      </c>
      <c r="H511" s="31"/>
    </row>
    <row r="512" spans="3:8">
      <c r="C512" s="37" t="s">
        <v>829</v>
      </c>
      <c r="D512" s="38"/>
      <c r="E512" s="26"/>
      <c r="F512" s="31"/>
      <c r="G512" s="35"/>
      <c r="H512" s="31"/>
    </row>
    <row r="513" spans="1:256">
      <c r="C513" s="39" t="s">
        <v>276</v>
      </c>
      <c r="D513" s="38" t="s">
        <v>834</v>
      </c>
      <c r="E513" s="26">
        <v>490</v>
      </c>
      <c r="F513" s="31"/>
      <c r="G513" s="35">
        <f t="shared" ref="G513:G514" si="71">E513/1.21/25</f>
        <v>16.198347107438018</v>
      </c>
      <c r="H513" s="31"/>
    </row>
    <row r="514" spans="1:256">
      <c r="C514" s="39" t="s">
        <v>277</v>
      </c>
      <c r="D514" s="38" t="s">
        <v>835</v>
      </c>
      <c r="E514" s="26">
        <v>1000</v>
      </c>
      <c r="F514" s="31"/>
      <c r="G514" s="35">
        <f t="shared" si="71"/>
        <v>33.057851239669418</v>
      </c>
      <c r="H514" s="31"/>
    </row>
    <row r="515" spans="1:256">
      <c r="C515" s="37" t="s">
        <v>830</v>
      </c>
      <c r="D515" s="38"/>
      <c r="E515" s="26"/>
      <c r="F515" s="31"/>
      <c r="G515" s="35"/>
      <c r="H515" s="31"/>
    </row>
    <row r="516" spans="1:256" s="13" customFormat="1">
      <c r="A516"/>
      <c r="B516"/>
      <c r="C516" s="39" t="s">
        <v>278</v>
      </c>
      <c r="D516" s="38" t="s">
        <v>831</v>
      </c>
      <c r="E516" s="26">
        <v>50</v>
      </c>
      <c r="F516" s="31"/>
      <c r="G516" s="35">
        <f t="shared" ref="G516:G518" si="72">E516/1.21/25</f>
        <v>1.6528925619834711</v>
      </c>
      <c r="H516" s="36"/>
      <c r="HH516" s="2"/>
      <c r="HI516" s="2"/>
      <c r="HJ516" s="2"/>
      <c r="HK516" s="2"/>
      <c r="HL516" s="2"/>
      <c r="HM516" s="2"/>
      <c r="HN516" s="2"/>
      <c r="HO516" s="2"/>
      <c r="HP516" s="2"/>
      <c r="HQ516" s="2"/>
      <c r="HR516" s="2"/>
      <c r="HS516" s="2"/>
      <c r="HT516" s="2"/>
      <c r="HU516" s="2"/>
      <c r="HV516" s="2"/>
      <c r="HW516" s="2"/>
      <c r="HX516" s="2"/>
      <c r="HY516" s="2"/>
      <c r="HZ516" s="2"/>
      <c r="IA516" s="2"/>
      <c r="IB516" s="2"/>
      <c r="IC516" s="2"/>
      <c r="ID516" s="2"/>
      <c r="IE516" s="2"/>
      <c r="IF516" s="2"/>
      <c r="IG516" s="2"/>
      <c r="IH516" s="2"/>
      <c r="II516" s="2"/>
      <c r="IJ516" s="2"/>
      <c r="IK516" s="2"/>
      <c r="IL516" s="2"/>
      <c r="IM516" s="2"/>
      <c r="IN516" s="2"/>
      <c r="IO516" s="2"/>
      <c r="IP516" s="2"/>
      <c r="IQ516" s="2"/>
      <c r="IR516" s="2"/>
      <c r="IS516" s="2"/>
      <c r="IT516" s="2"/>
      <c r="IU516" s="2"/>
      <c r="IV516" s="2"/>
    </row>
    <row r="517" spans="1:256" s="13" customFormat="1">
      <c r="A517"/>
      <c r="B517"/>
      <c r="C517" s="39" t="s">
        <v>279</v>
      </c>
      <c r="D517" s="38" t="s">
        <v>832</v>
      </c>
      <c r="E517" s="26">
        <v>80</v>
      </c>
      <c r="F517" s="36"/>
      <c r="G517" s="35">
        <f t="shared" si="72"/>
        <v>2.6446280991735538</v>
      </c>
      <c r="HH517" s="2"/>
      <c r="HI517" s="2"/>
      <c r="HJ517" s="2"/>
      <c r="HK517" s="2"/>
      <c r="HL517" s="2"/>
      <c r="HM517" s="2"/>
      <c r="HN517" s="2"/>
      <c r="HO517" s="2"/>
      <c r="HP517" s="2"/>
      <c r="HQ517" s="2"/>
      <c r="HR517" s="2"/>
      <c r="HS517" s="2"/>
      <c r="HT517" s="2"/>
      <c r="HU517" s="2"/>
      <c r="HV517" s="2"/>
      <c r="HW517" s="2"/>
      <c r="HX517" s="2"/>
      <c r="HY517" s="2"/>
      <c r="HZ517" s="2"/>
      <c r="IA517" s="2"/>
      <c r="IB517" s="2"/>
      <c r="IC517" s="2"/>
      <c r="ID517" s="2"/>
      <c r="IE517" s="2"/>
      <c r="IF517" s="2"/>
      <c r="IG517" s="2"/>
      <c r="IH517" s="2"/>
      <c r="II517" s="2"/>
      <c r="IJ517" s="2"/>
      <c r="IK517" s="2"/>
      <c r="IL517" s="2"/>
      <c r="IM517" s="2"/>
      <c r="IN517" s="2"/>
      <c r="IO517" s="2"/>
      <c r="IP517" s="2"/>
      <c r="IQ517" s="2"/>
      <c r="IR517" s="2"/>
      <c r="IS517" s="2"/>
      <c r="IT517" s="2"/>
      <c r="IU517" s="2"/>
      <c r="IV517" s="2"/>
    </row>
    <row r="518" spans="1:256" s="13" customFormat="1">
      <c r="A518"/>
      <c r="B518"/>
      <c r="C518" s="39" t="s">
        <v>280</v>
      </c>
      <c r="D518" s="38" t="s">
        <v>833</v>
      </c>
      <c r="E518" s="26">
        <v>40</v>
      </c>
      <c r="F518" s="36"/>
      <c r="G518" s="35">
        <f t="shared" si="72"/>
        <v>1.3223140495867769</v>
      </c>
      <c r="HH518" s="2"/>
      <c r="HI518" s="2"/>
      <c r="HJ518" s="2"/>
      <c r="HK518" s="2"/>
      <c r="HL518" s="2"/>
      <c r="HM518" s="2"/>
      <c r="HN518" s="2"/>
      <c r="HO518" s="2"/>
      <c r="HP518" s="2"/>
      <c r="HQ518" s="2"/>
      <c r="HR518" s="2"/>
      <c r="HS518" s="2"/>
      <c r="HT518" s="2"/>
      <c r="HU518" s="2"/>
      <c r="HV518" s="2"/>
      <c r="HW518" s="2"/>
      <c r="HX518" s="2"/>
      <c r="HY518" s="2"/>
      <c r="HZ518" s="2"/>
      <c r="IA518" s="2"/>
      <c r="IB518" s="2"/>
      <c r="IC518" s="2"/>
      <c r="ID518" s="2"/>
      <c r="IE518" s="2"/>
      <c r="IF518" s="2"/>
      <c r="IG518" s="2"/>
      <c r="IH518" s="2"/>
      <c r="II518" s="2"/>
      <c r="IJ518" s="2"/>
      <c r="IK518" s="2"/>
      <c r="IL518" s="2"/>
      <c r="IM518" s="2"/>
      <c r="IN518" s="2"/>
      <c r="IO518" s="2"/>
      <c r="IP518" s="2"/>
      <c r="IQ518" s="2"/>
      <c r="IR518" s="2"/>
      <c r="IS518" s="2"/>
      <c r="IT518" s="2"/>
      <c r="IU518" s="2"/>
      <c r="IV518" s="2"/>
    </row>
    <row r="519" spans="1:256" s="13" customFormat="1" ht="28.5" customHeight="1">
      <c r="A519"/>
      <c r="B519"/>
      <c r="C519" s="39"/>
      <c r="D519" s="38"/>
      <c r="E519" s="26"/>
      <c r="F519" s="36"/>
      <c r="G519" s="35"/>
      <c r="HH519" s="2"/>
      <c r="HI519" s="2"/>
      <c r="HJ519" s="2"/>
      <c r="HK519" s="2"/>
      <c r="HL519" s="2"/>
      <c r="HM519" s="2"/>
      <c r="HN519" s="2"/>
      <c r="HO519" s="2"/>
      <c r="HP519" s="2"/>
      <c r="HQ519" s="2"/>
      <c r="HR519" s="2"/>
      <c r="HS519" s="2"/>
      <c r="HT519" s="2"/>
      <c r="HU519" s="2"/>
      <c r="HV519" s="2"/>
      <c r="HW519" s="2"/>
      <c r="HX519" s="2"/>
      <c r="HY519" s="2"/>
      <c r="HZ519" s="2"/>
      <c r="IA519" s="2"/>
      <c r="IB519" s="2"/>
      <c r="IC519" s="2"/>
      <c r="ID519" s="2"/>
      <c r="IE519" s="2"/>
      <c r="IF519" s="2"/>
      <c r="IG519" s="2"/>
      <c r="IH519" s="2"/>
      <c r="II519" s="2"/>
      <c r="IJ519" s="2"/>
      <c r="IK519" s="2"/>
      <c r="IL519" s="2"/>
      <c r="IM519" s="2"/>
      <c r="IN519" s="2"/>
      <c r="IO519" s="2"/>
      <c r="IP519" s="2"/>
      <c r="IQ519" s="2"/>
      <c r="IR519" s="2"/>
      <c r="IS519" s="2"/>
      <c r="IT519" s="2"/>
      <c r="IU519" s="2"/>
      <c r="IV519" s="2"/>
    </row>
    <row r="520" spans="1:256" s="13" customFormat="1" ht="15.75">
      <c r="A520"/>
      <c r="B520"/>
      <c r="C520" s="43" t="s">
        <v>871</v>
      </c>
      <c r="D520" s="38"/>
      <c r="E520" s="26"/>
      <c r="F520" s="36"/>
      <c r="G520" s="35"/>
      <c r="HH520" s="2"/>
      <c r="HI520" s="2"/>
      <c r="HJ520" s="2"/>
      <c r="HK520" s="2"/>
      <c r="HL520" s="2"/>
      <c r="HM520" s="2"/>
      <c r="HN520" s="2"/>
      <c r="HO520" s="2"/>
      <c r="HP520" s="2"/>
      <c r="HQ520" s="2"/>
      <c r="HR520" s="2"/>
      <c r="HS520" s="2"/>
      <c r="HT520" s="2"/>
      <c r="HU520" s="2"/>
      <c r="HV520" s="2"/>
      <c r="HW520" s="2"/>
      <c r="HX520" s="2"/>
      <c r="HY520" s="2"/>
      <c r="HZ520" s="2"/>
      <c r="IA520" s="2"/>
      <c r="IB520" s="2"/>
      <c r="IC520" s="2"/>
      <c r="ID520" s="2"/>
      <c r="IE520" s="2"/>
      <c r="IF520" s="2"/>
      <c r="IG520" s="2"/>
      <c r="IH520" s="2"/>
      <c r="II520" s="2"/>
      <c r="IJ520" s="2"/>
      <c r="IK520" s="2"/>
      <c r="IL520" s="2"/>
      <c r="IM520" s="2"/>
      <c r="IN520" s="2"/>
      <c r="IO520" s="2"/>
      <c r="IP520" s="2"/>
      <c r="IQ520" s="2"/>
      <c r="IR520" s="2"/>
      <c r="IS520" s="2"/>
      <c r="IT520" s="2"/>
      <c r="IU520" s="2"/>
      <c r="IV520" s="2"/>
    </row>
    <row r="521" spans="1:256" s="13" customFormat="1">
      <c r="A521"/>
      <c r="B521"/>
      <c r="C521" s="37" t="s">
        <v>872</v>
      </c>
      <c r="D521" s="38"/>
      <c r="E521" s="26"/>
      <c r="F521" s="36"/>
      <c r="G521" s="35"/>
      <c r="HH521" s="2"/>
      <c r="HI521" s="2"/>
      <c r="HJ521" s="2"/>
      <c r="HK521" s="2"/>
      <c r="HL521" s="2"/>
      <c r="HM521" s="2"/>
      <c r="HN521" s="2"/>
      <c r="HO521" s="2"/>
      <c r="HP521" s="2"/>
      <c r="HQ521" s="2"/>
      <c r="HR521" s="2"/>
      <c r="HS521" s="2"/>
      <c r="HT521" s="2"/>
      <c r="HU521" s="2"/>
      <c r="HV521" s="2"/>
      <c r="HW521" s="2"/>
      <c r="HX521" s="2"/>
      <c r="HY521" s="2"/>
      <c r="HZ521" s="2"/>
      <c r="IA521" s="2"/>
      <c r="IB521" s="2"/>
      <c r="IC521" s="2"/>
      <c r="ID521" s="2"/>
      <c r="IE521" s="2"/>
      <c r="IF521" s="2"/>
      <c r="IG521" s="2"/>
      <c r="IH521" s="2"/>
      <c r="II521" s="2"/>
      <c r="IJ521" s="2"/>
      <c r="IK521" s="2"/>
      <c r="IL521" s="2"/>
      <c r="IM521" s="2"/>
      <c r="IN521" s="2"/>
      <c r="IO521" s="2"/>
      <c r="IP521" s="2"/>
      <c r="IQ521" s="2"/>
      <c r="IR521" s="2"/>
      <c r="IS521" s="2"/>
      <c r="IT521" s="2"/>
      <c r="IU521" s="2"/>
      <c r="IV521" s="2"/>
    </row>
    <row r="522" spans="1:256" s="13" customFormat="1">
      <c r="A522"/>
      <c r="B522"/>
      <c r="C522" s="39" t="s">
        <v>281</v>
      </c>
      <c r="D522" s="38" t="s">
        <v>836</v>
      </c>
      <c r="E522" s="26">
        <v>340</v>
      </c>
      <c r="F522" s="36"/>
      <c r="G522" s="35">
        <f t="shared" ref="G522:G527" si="73">E522/1.21/25</f>
        <v>11.239669421487603</v>
      </c>
      <c r="H522" s="36"/>
      <c r="HH522" s="2"/>
      <c r="HI522" s="2"/>
      <c r="HJ522" s="2"/>
      <c r="HK522" s="2"/>
      <c r="HL522" s="2"/>
      <c r="HM522" s="2"/>
      <c r="HN522" s="2"/>
      <c r="HO522" s="2"/>
      <c r="HP522" s="2"/>
      <c r="HQ522" s="2"/>
      <c r="HR522" s="2"/>
      <c r="HS522" s="2"/>
      <c r="HT522" s="2"/>
      <c r="HU522" s="2"/>
      <c r="HV522" s="2"/>
      <c r="HW522" s="2"/>
      <c r="HX522" s="2"/>
      <c r="HY522" s="2"/>
      <c r="HZ522" s="2"/>
      <c r="IA522" s="2"/>
      <c r="IB522" s="2"/>
      <c r="IC522" s="2"/>
      <c r="ID522" s="2"/>
      <c r="IE522" s="2"/>
      <c r="IF522" s="2"/>
      <c r="IG522" s="2"/>
      <c r="IH522" s="2"/>
      <c r="II522" s="2"/>
      <c r="IJ522" s="2"/>
      <c r="IK522" s="2"/>
      <c r="IL522" s="2"/>
      <c r="IM522" s="2"/>
      <c r="IN522" s="2"/>
      <c r="IO522" s="2"/>
      <c r="IP522" s="2"/>
      <c r="IQ522" s="2"/>
      <c r="IR522" s="2"/>
      <c r="IS522" s="2"/>
      <c r="IT522" s="2"/>
      <c r="IU522" s="2"/>
      <c r="IV522" s="2"/>
    </row>
    <row r="523" spans="1:256" s="13" customFormat="1">
      <c r="A523"/>
      <c r="B523"/>
      <c r="C523" s="39" t="s">
        <v>282</v>
      </c>
      <c r="D523" s="38" t="s">
        <v>837</v>
      </c>
      <c r="E523" s="26">
        <v>480</v>
      </c>
      <c r="F523" s="36"/>
      <c r="G523" s="35">
        <f t="shared" si="73"/>
        <v>15.867768595041323</v>
      </c>
      <c r="H523" s="36"/>
      <c r="HH523" s="2"/>
      <c r="HI523" s="2"/>
      <c r="HJ523" s="2"/>
      <c r="HK523" s="2"/>
      <c r="HL523" s="2"/>
      <c r="HM523" s="2"/>
      <c r="HN523" s="2"/>
      <c r="HO523" s="2"/>
      <c r="HP523" s="2"/>
      <c r="HQ523" s="2"/>
      <c r="HR523" s="2"/>
      <c r="HS523" s="2"/>
      <c r="HT523" s="2"/>
      <c r="HU523" s="2"/>
      <c r="HV523" s="2"/>
      <c r="HW523" s="2"/>
      <c r="HX523" s="2"/>
      <c r="HY523" s="2"/>
      <c r="HZ523" s="2"/>
      <c r="IA523" s="2"/>
      <c r="IB523" s="2"/>
      <c r="IC523" s="2"/>
      <c r="ID523" s="2"/>
      <c r="IE523" s="2"/>
      <c r="IF523" s="2"/>
      <c r="IG523" s="2"/>
      <c r="IH523" s="2"/>
      <c r="II523" s="2"/>
      <c r="IJ523" s="2"/>
      <c r="IK523" s="2"/>
      <c r="IL523" s="2"/>
      <c r="IM523" s="2"/>
      <c r="IN523" s="2"/>
      <c r="IO523" s="2"/>
      <c r="IP523" s="2"/>
      <c r="IQ523" s="2"/>
      <c r="IR523" s="2"/>
      <c r="IS523" s="2"/>
      <c r="IT523" s="2"/>
      <c r="IU523" s="2"/>
      <c r="IV523" s="2"/>
    </row>
    <row r="524" spans="1:256" s="13" customFormat="1">
      <c r="A524"/>
      <c r="B524"/>
      <c r="C524" s="39" t="s">
        <v>283</v>
      </c>
      <c r="D524" s="38" t="s">
        <v>838</v>
      </c>
      <c r="E524" s="26">
        <v>610</v>
      </c>
      <c r="F524" s="36"/>
      <c r="G524" s="35">
        <f t="shared" si="73"/>
        <v>20.165289256198349</v>
      </c>
      <c r="H524" s="36"/>
      <c r="HH524" s="2"/>
      <c r="HI524" s="2"/>
      <c r="HJ524" s="2"/>
      <c r="HK524" s="2"/>
      <c r="HL524" s="2"/>
      <c r="HM524" s="2"/>
      <c r="HN524" s="2"/>
      <c r="HO524" s="2"/>
      <c r="HP524" s="2"/>
      <c r="HQ524" s="2"/>
      <c r="HR524" s="2"/>
      <c r="HS524" s="2"/>
      <c r="HT524" s="2"/>
      <c r="HU524" s="2"/>
      <c r="HV524" s="2"/>
      <c r="HW524" s="2"/>
      <c r="HX524" s="2"/>
      <c r="HY524" s="2"/>
      <c r="HZ524" s="2"/>
      <c r="IA524" s="2"/>
      <c r="IB524" s="2"/>
      <c r="IC524" s="2"/>
      <c r="ID524" s="2"/>
      <c r="IE524" s="2"/>
      <c r="IF524" s="2"/>
      <c r="IG524" s="2"/>
      <c r="IH524" s="2"/>
      <c r="II524" s="2"/>
      <c r="IJ524" s="2"/>
      <c r="IK524" s="2"/>
      <c r="IL524" s="2"/>
      <c r="IM524" s="2"/>
      <c r="IN524" s="2"/>
      <c r="IO524" s="2"/>
      <c r="IP524" s="2"/>
      <c r="IQ524" s="2"/>
      <c r="IR524" s="2"/>
      <c r="IS524" s="2"/>
      <c r="IT524" s="2"/>
      <c r="IU524" s="2"/>
      <c r="IV524" s="2"/>
    </row>
    <row r="525" spans="1:256" s="13" customFormat="1">
      <c r="A525"/>
      <c r="B525"/>
      <c r="C525" s="39" t="s">
        <v>284</v>
      </c>
      <c r="D525" s="38" t="s">
        <v>839</v>
      </c>
      <c r="E525" s="26">
        <v>710</v>
      </c>
      <c r="F525" s="36"/>
      <c r="G525" s="35">
        <f t="shared" si="73"/>
        <v>23.471074380165291</v>
      </c>
      <c r="H525" s="36"/>
      <c r="HH525" s="2"/>
      <c r="HI525" s="2"/>
      <c r="HJ525" s="2"/>
      <c r="HK525" s="2"/>
      <c r="HL525" s="2"/>
      <c r="HM525" s="2"/>
      <c r="HN525" s="2"/>
      <c r="HO525" s="2"/>
      <c r="HP525" s="2"/>
      <c r="HQ525" s="2"/>
      <c r="HR525" s="2"/>
      <c r="HS525" s="2"/>
      <c r="HT525" s="2"/>
      <c r="HU525" s="2"/>
      <c r="HV525" s="2"/>
      <c r="HW525" s="2"/>
      <c r="HX525" s="2"/>
      <c r="HY525" s="2"/>
      <c r="HZ525" s="2"/>
      <c r="IA525" s="2"/>
      <c r="IB525" s="2"/>
      <c r="IC525" s="2"/>
      <c r="ID525" s="2"/>
      <c r="IE525" s="2"/>
      <c r="IF525" s="2"/>
      <c r="IG525" s="2"/>
      <c r="IH525" s="2"/>
      <c r="II525" s="2"/>
      <c r="IJ525" s="2"/>
      <c r="IK525" s="2"/>
      <c r="IL525" s="2"/>
      <c r="IM525" s="2"/>
      <c r="IN525" s="2"/>
      <c r="IO525" s="2"/>
      <c r="IP525" s="2"/>
      <c r="IQ525" s="2"/>
      <c r="IR525" s="2"/>
      <c r="IS525" s="2"/>
      <c r="IT525" s="2"/>
      <c r="IU525" s="2"/>
      <c r="IV525" s="2"/>
    </row>
    <row r="526" spans="1:256" s="13" customFormat="1">
      <c r="A526"/>
      <c r="B526"/>
      <c r="C526" s="39" t="s">
        <v>285</v>
      </c>
      <c r="D526" s="38" t="s">
        <v>840</v>
      </c>
      <c r="E526" s="26">
        <v>805</v>
      </c>
      <c r="F526" s="36"/>
      <c r="G526" s="35">
        <f t="shared" si="73"/>
        <v>26.611570247933887</v>
      </c>
      <c r="H526" s="36"/>
      <c r="HH526" s="2"/>
      <c r="HI526" s="2"/>
      <c r="HJ526" s="2"/>
      <c r="HK526" s="2"/>
      <c r="HL526" s="2"/>
      <c r="HM526" s="2"/>
      <c r="HN526" s="2"/>
      <c r="HO526" s="2"/>
      <c r="HP526" s="2"/>
      <c r="HQ526" s="2"/>
      <c r="HR526" s="2"/>
      <c r="HS526" s="2"/>
      <c r="HT526" s="2"/>
      <c r="HU526" s="2"/>
      <c r="HV526" s="2"/>
      <c r="HW526" s="2"/>
      <c r="HX526" s="2"/>
      <c r="HY526" s="2"/>
      <c r="HZ526" s="2"/>
      <c r="IA526" s="2"/>
      <c r="IB526" s="2"/>
      <c r="IC526" s="2"/>
      <c r="ID526" s="2"/>
      <c r="IE526" s="2"/>
      <c r="IF526" s="2"/>
      <c r="IG526" s="2"/>
      <c r="IH526" s="2"/>
      <c r="II526" s="2"/>
      <c r="IJ526" s="2"/>
      <c r="IK526" s="2"/>
      <c r="IL526" s="2"/>
      <c r="IM526" s="2"/>
      <c r="IN526" s="2"/>
      <c r="IO526" s="2"/>
      <c r="IP526" s="2"/>
      <c r="IQ526" s="2"/>
      <c r="IR526" s="2"/>
      <c r="IS526" s="2"/>
      <c r="IT526" s="2"/>
      <c r="IU526" s="2"/>
      <c r="IV526" s="2"/>
    </row>
    <row r="527" spans="1:256" s="13" customFormat="1">
      <c r="A527"/>
      <c r="B527"/>
      <c r="C527" s="39" t="s">
        <v>286</v>
      </c>
      <c r="D527" s="38" t="s">
        <v>841</v>
      </c>
      <c r="E527" s="26">
        <v>890</v>
      </c>
      <c r="F527" s="36"/>
      <c r="G527" s="35">
        <f t="shared" si="73"/>
        <v>29.421487603305785</v>
      </c>
      <c r="H527" s="36"/>
      <c r="HH527" s="2"/>
      <c r="HI527" s="2"/>
      <c r="HJ527" s="2"/>
      <c r="HK527" s="2"/>
      <c r="HL527" s="2"/>
      <c r="HM527" s="2"/>
      <c r="HN527" s="2"/>
      <c r="HO527" s="2"/>
      <c r="HP527" s="2"/>
      <c r="HQ527" s="2"/>
      <c r="HR527" s="2"/>
      <c r="HS527" s="2"/>
      <c r="HT527" s="2"/>
      <c r="HU527" s="2"/>
      <c r="HV527" s="2"/>
      <c r="HW527" s="2"/>
      <c r="HX527" s="2"/>
      <c r="HY527" s="2"/>
      <c r="HZ527" s="2"/>
      <c r="IA527" s="2"/>
      <c r="IB527" s="2"/>
      <c r="IC527" s="2"/>
      <c r="ID527" s="2"/>
      <c r="IE527" s="2"/>
      <c r="IF527" s="2"/>
      <c r="IG527" s="2"/>
      <c r="IH527" s="2"/>
      <c r="II527" s="2"/>
      <c r="IJ527" s="2"/>
      <c r="IK527" s="2"/>
      <c r="IL527" s="2"/>
      <c r="IM527" s="2"/>
      <c r="IN527" s="2"/>
      <c r="IO527" s="2"/>
      <c r="IP527" s="2"/>
      <c r="IQ527" s="2"/>
      <c r="IR527" s="2"/>
      <c r="IS527" s="2"/>
      <c r="IT527" s="2"/>
      <c r="IU527" s="2"/>
      <c r="IV527" s="2"/>
    </row>
    <row r="528" spans="1:256" s="13" customFormat="1">
      <c r="A528"/>
      <c r="B528"/>
      <c r="C528" s="37" t="s">
        <v>870</v>
      </c>
      <c r="D528" s="38"/>
      <c r="E528" s="26"/>
      <c r="F528" s="36"/>
      <c r="G528" s="35"/>
      <c r="H528" s="36"/>
      <c r="HH528" s="2"/>
      <c r="HI528" s="2"/>
      <c r="HJ528" s="2"/>
      <c r="HK528" s="2"/>
      <c r="HL528" s="2"/>
      <c r="HM528" s="2"/>
      <c r="HN528" s="2"/>
      <c r="HO528" s="2"/>
      <c r="HP528" s="2"/>
      <c r="HQ528" s="2"/>
      <c r="HR528" s="2"/>
      <c r="HS528" s="2"/>
      <c r="HT528" s="2"/>
      <c r="HU528" s="2"/>
      <c r="HV528" s="2"/>
      <c r="HW528" s="2"/>
      <c r="HX528" s="2"/>
      <c r="HY528" s="2"/>
      <c r="HZ528" s="2"/>
      <c r="IA528" s="2"/>
      <c r="IB528" s="2"/>
      <c r="IC528" s="2"/>
      <c r="ID528" s="2"/>
      <c r="IE528" s="2"/>
      <c r="IF528" s="2"/>
      <c r="IG528" s="2"/>
      <c r="IH528" s="2"/>
      <c r="II528" s="2"/>
      <c r="IJ528" s="2"/>
      <c r="IK528" s="2"/>
      <c r="IL528" s="2"/>
      <c r="IM528" s="2"/>
      <c r="IN528" s="2"/>
      <c r="IO528" s="2"/>
      <c r="IP528" s="2"/>
      <c r="IQ528" s="2"/>
      <c r="IR528" s="2"/>
      <c r="IS528" s="2"/>
      <c r="IT528" s="2"/>
      <c r="IU528" s="2"/>
      <c r="IV528" s="2"/>
    </row>
    <row r="529" spans="1:256" s="13" customFormat="1">
      <c r="A529"/>
      <c r="B529"/>
      <c r="C529" s="39" t="s">
        <v>287</v>
      </c>
      <c r="D529" s="38" t="s">
        <v>842</v>
      </c>
      <c r="E529" s="26">
        <v>320</v>
      </c>
      <c r="F529" s="36"/>
      <c r="G529" s="35">
        <f t="shared" ref="G529:G539" si="74">E529/1.21/25</f>
        <v>10.578512396694215</v>
      </c>
      <c r="H529" s="36"/>
      <c r="I529" s="2">
        <f>26*J529*1.1*1.3/0.75*1.21</f>
        <v>179.95120000000003</v>
      </c>
      <c r="J529" s="13">
        <v>3</v>
      </c>
      <c r="HH529" s="2"/>
      <c r="HI529" s="2"/>
      <c r="HJ529" s="2"/>
      <c r="HK529" s="2"/>
      <c r="HL529" s="2"/>
      <c r="HM529" s="2"/>
      <c r="HN529" s="2"/>
      <c r="HO529" s="2"/>
      <c r="HP529" s="2"/>
      <c r="HQ529" s="2"/>
      <c r="HR529" s="2"/>
      <c r="HS529" s="2"/>
      <c r="HT529" s="2"/>
      <c r="HU529" s="2"/>
      <c r="HV529" s="2"/>
      <c r="HW529" s="2"/>
      <c r="HX529" s="2"/>
      <c r="HY529" s="2"/>
      <c r="HZ529" s="2"/>
      <c r="IA529" s="2"/>
      <c r="IB529" s="2"/>
      <c r="IC529" s="2"/>
      <c r="ID529" s="2"/>
      <c r="IE529" s="2"/>
      <c r="IF529" s="2"/>
      <c r="IG529" s="2"/>
      <c r="IH529" s="2"/>
      <c r="II529" s="2"/>
      <c r="IJ529" s="2"/>
      <c r="IK529" s="2"/>
      <c r="IL529" s="2"/>
      <c r="IM529" s="2"/>
      <c r="IN529" s="2"/>
      <c r="IO529" s="2"/>
      <c r="IP529" s="2"/>
      <c r="IQ529" s="2"/>
      <c r="IR529" s="2"/>
      <c r="IS529" s="2"/>
      <c r="IT529" s="2"/>
      <c r="IU529" s="2"/>
      <c r="IV529" s="2"/>
    </row>
    <row r="530" spans="1:256">
      <c r="C530" s="39" t="s">
        <v>288</v>
      </c>
      <c r="D530" s="38" t="s">
        <v>843</v>
      </c>
      <c r="E530" s="26">
        <v>330</v>
      </c>
      <c r="F530" s="36"/>
      <c r="G530" s="35">
        <f t="shared" si="74"/>
        <v>10.90909090909091</v>
      </c>
      <c r="H530" s="31"/>
    </row>
    <row r="531" spans="1:256">
      <c r="C531" s="32" t="s">
        <v>289</v>
      </c>
      <c r="D531" s="38" t="s">
        <v>844</v>
      </c>
      <c r="E531" s="34">
        <v>372</v>
      </c>
      <c r="F531" s="31"/>
      <c r="G531" s="35">
        <f t="shared" si="74"/>
        <v>12.297520661157025</v>
      </c>
      <c r="H531" s="31"/>
    </row>
    <row r="532" spans="1:256">
      <c r="C532" s="39" t="s">
        <v>290</v>
      </c>
      <c r="D532" s="38" t="s">
        <v>845</v>
      </c>
      <c r="E532" s="26">
        <v>470</v>
      </c>
      <c r="F532" s="31"/>
      <c r="G532" s="35">
        <f t="shared" si="74"/>
        <v>15.53719008264463</v>
      </c>
      <c r="H532" s="31"/>
      <c r="I532" s="2">
        <f>26*J532*1.1*1.3/0.75*1.21</f>
        <v>329.91053333333338</v>
      </c>
      <c r="J532" s="2">
        <v>5.5</v>
      </c>
    </row>
    <row r="533" spans="1:256">
      <c r="C533" s="39" t="s">
        <v>291</v>
      </c>
      <c r="D533" s="38" t="s">
        <v>846</v>
      </c>
      <c r="E533" s="26">
        <v>560</v>
      </c>
      <c r="F533" s="31"/>
      <c r="G533" s="35">
        <f t="shared" si="74"/>
        <v>18.512396694214875</v>
      </c>
      <c r="H533" s="31"/>
      <c r="I533" s="2">
        <f>26*J533*1.1*1.3/0.75*1.21</f>
        <v>434.88206666666673</v>
      </c>
      <c r="J533" s="2">
        <v>7.25</v>
      </c>
    </row>
    <row r="534" spans="1:256">
      <c r="C534" s="39" t="s">
        <v>292</v>
      </c>
      <c r="D534" s="38" t="s">
        <v>847</v>
      </c>
      <c r="E534" s="26">
        <v>675</v>
      </c>
      <c r="F534" s="31"/>
      <c r="G534" s="35">
        <f t="shared" si="74"/>
        <v>22.314049586776861</v>
      </c>
      <c r="H534" s="31"/>
    </row>
    <row r="535" spans="1:256">
      <c r="C535" s="39" t="s">
        <v>293</v>
      </c>
      <c r="D535" s="38" t="s">
        <v>848</v>
      </c>
      <c r="E535" s="26">
        <v>830</v>
      </c>
      <c r="F535" s="31"/>
      <c r="G535" s="35">
        <f t="shared" si="74"/>
        <v>27.438016528925623</v>
      </c>
      <c r="H535" s="31"/>
    </row>
    <row r="536" spans="1:256">
      <c r="C536" s="39" t="s">
        <v>294</v>
      </c>
      <c r="D536" s="38" t="s">
        <v>849</v>
      </c>
      <c r="E536" s="26">
        <v>960</v>
      </c>
      <c r="F536" s="31"/>
      <c r="G536" s="35">
        <f t="shared" si="74"/>
        <v>31.735537190082646</v>
      </c>
      <c r="H536" s="31"/>
      <c r="I536" s="2">
        <f>26*J536*1.1*1.3/0.75*1.21</f>
        <v>719.80480000000011</v>
      </c>
      <c r="J536" s="2">
        <v>12</v>
      </c>
    </row>
    <row r="537" spans="1:256">
      <c r="C537" s="39" t="s">
        <v>295</v>
      </c>
      <c r="D537" s="38" t="s">
        <v>850</v>
      </c>
      <c r="E537" s="26">
        <v>1145</v>
      </c>
      <c r="F537" s="31"/>
      <c r="G537" s="35">
        <f t="shared" si="74"/>
        <v>37.851239669421489</v>
      </c>
      <c r="H537" s="31"/>
      <c r="I537" s="2">
        <f>26*J537*1.1*1.3/0.75*1.21</f>
        <v>839.77226666666672</v>
      </c>
      <c r="J537" s="2">
        <v>14</v>
      </c>
    </row>
    <row r="538" spans="1:256">
      <c r="C538" s="39" t="s">
        <v>296</v>
      </c>
      <c r="D538" s="38" t="s">
        <v>851</v>
      </c>
      <c r="E538" s="26">
        <v>1390</v>
      </c>
      <c r="F538" s="31"/>
      <c r="G538" s="35">
        <f t="shared" si="74"/>
        <v>45.950413223140494</v>
      </c>
      <c r="H538" s="31"/>
    </row>
    <row r="539" spans="1:256">
      <c r="C539" s="39" t="s">
        <v>297</v>
      </c>
      <c r="D539" s="38" t="s">
        <v>852</v>
      </c>
      <c r="E539" s="26">
        <v>1450</v>
      </c>
      <c r="F539" s="31"/>
      <c r="G539" s="35">
        <f t="shared" si="74"/>
        <v>47.933884297520663</v>
      </c>
      <c r="H539" s="31"/>
    </row>
    <row r="540" spans="1:256">
      <c r="C540" s="37" t="s">
        <v>869</v>
      </c>
      <c r="D540" s="38"/>
      <c r="E540" s="26"/>
      <c r="F540" s="31"/>
      <c r="G540" s="35"/>
      <c r="H540" s="31"/>
    </row>
    <row r="541" spans="1:256">
      <c r="C541" s="39" t="s">
        <v>298</v>
      </c>
      <c r="D541" s="38" t="s">
        <v>864</v>
      </c>
      <c r="E541" s="26">
        <v>370</v>
      </c>
      <c r="F541" s="31"/>
      <c r="G541" s="35">
        <f t="shared" ref="G541:G545" si="75">E541/1.21/25</f>
        <v>12.231404958677686</v>
      </c>
      <c r="H541" s="31"/>
    </row>
    <row r="542" spans="1:256">
      <c r="C542" s="39" t="s">
        <v>299</v>
      </c>
      <c r="D542" s="38" t="s">
        <v>865</v>
      </c>
      <c r="E542" s="26">
        <v>510</v>
      </c>
      <c r="F542" s="31"/>
      <c r="G542" s="35">
        <f t="shared" si="75"/>
        <v>16.859504132231404</v>
      </c>
      <c r="H542" s="31"/>
    </row>
    <row r="543" spans="1:256">
      <c r="C543" s="39" t="s">
        <v>300</v>
      </c>
      <c r="D543" s="38" t="s">
        <v>866</v>
      </c>
      <c r="E543" s="26">
        <v>620</v>
      </c>
      <c r="F543" s="31"/>
      <c r="G543" s="35">
        <f t="shared" si="75"/>
        <v>20.495867768595041</v>
      </c>
      <c r="H543" s="31"/>
    </row>
    <row r="544" spans="1:256">
      <c r="C544" s="39" t="s">
        <v>301</v>
      </c>
      <c r="D544" s="38" t="s">
        <v>867</v>
      </c>
      <c r="E544" s="26">
        <v>700</v>
      </c>
      <c r="F544" s="31"/>
      <c r="G544" s="35">
        <f t="shared" si="75"/>
        <v>23.140495867768596</v>
      </c>
      <c r="H544" s="31"/>
    </row>
    <row r="545" spans="1:256">
      <c r="C545" s="39" t="s">
        <v>302</v>
      </c>
      <c r="D545" s="38" t="s">
        <v>868</v>
      </c>
      <c r="E545" s="26">
        <v>850</v>
      </c>
      <c r="F545" s="31"/>
      <c r="G545" s="35">
        <f t="shared" si="75"/>
        <v>28.099173553719012</v>
      </c>
      <c r="H545" s="31"/>
    </row>
    <row r="546" spans="1:256">
      <c r="C546" s="37" t="s">
        <v>873</v>
      </c>
      <c r="D546" s="38"/>
      <c r="E546" s="26"/>
      <c r="F546" s="31"/>
      <c r="G546" s="35"/>
      <c r="H546" s="31"/>
    </row>
    <row r="547" spans="1:256">
      <c r="C547" s="39" t="s">
        <v>303</v>
      </c>
      <c r="D547" s="38" t="s">
        <v>853</v>
      </c>
      <c r="E547" s="26">
        <v>870</v>
      </c>
      <c r="F547" s="31"/>
      <c r="G547" s="35">
        <f t="shared" ref="G547:G557" si="76">E547/1.21/25</f>
        <v>28.760330578512399</v>
      </c>
      <c r="H547" s="31"/>
    </row>
    <row r="548" spans="1:256">
      <c r="C548" s="39" t="s">
        <v>304</v>
      </c>
      <c r="D548" s="38" t="s">
        <v>854</v>
      </c>
      <c r="E548" s="26">
        <v>1235</v>
      </c>
      <c r="F548" s="31"/>
      <c r="G548" s="35">
        <f t="shared" si="76"/>
        <v>40.826446280991739</v>
      </c>
      <c r="H548" s="31"/>
    </row>
    <row r="549" spans="1:256">
      <c r="C549" s="39" t="s">
        <v>305</v>
      </c>
      <c r="D549" s="38" t="s">
        <v>855</v>
      </c>
      <c r="E549" s="26">
        <v>1395</v>
      </c>
      <c r="F549" s="31"/>
      <c r="G549" s="35">
        <f t="shared" si="76"/>
        <v>46.115702479338843</v>
      </c>
      <c r="H549" s="31"/>
    </row>
    <row r="550" spans="1:256" s="13" customFormat="1">
      <c r="A550"/>
      <c r="B550"/>
      <c r="C550" s="39" t="s">
        <v>306</v>
      </c>
      <c r="D550" s="38" t="s">
        <v>856</v>
      </c>
      <c r="E550" s="26">
        <v>940</v>
      </c>
      <c r="F550" s="31"/>
      <c r="G550" s="35">
        <f t="shared" si="76"/>
        <v>31.074380165289259</v>
      </c>
      <c r="H550" s="36"/>
      <c r="HH550" s="2"/>
      <c r="HI550" s="2"/>
      <c r="HJ550" s="2"/>
      <c r="HK550" s="2"/>
      <c r="HL550" s="2"/>
      <c r="HM550" s="2"/>
      <c r="HN550" s="2"/>
      <c r="HO550" s="2"/>
      <c r="HP550" s="2"/>
      <c r="HQ550" s="2"/>
      <c r="HR550" s="2"/>
      <c r="HS550" s="2"/>
      <c r="HT550" s="2"/>
      <c r="HU550" s="2"/>
      <c r="HV550" s="2"/>
      <c r="HW550" s="2"/>
      <c r="HX550" s="2"/>
      <c r="HY550" s="2"/>
      <c r="HZ550" s="2"/>
      <c r="IA550" s="2"/>
      <c r="IB550" s="2"/>
      <c r="IC550" s="2"/>
      <c r="ID550" s="2"/>
      <c r="IE550" s="2"/>
      <c r="IF550" s="2"/>
      <c r="IG550" s="2"/>
      <c r="IH550" s="2"/>
      <c r="II550" s="2"/>
      <c r="IJ550" s="2"/>
      <c r="IK550" s="2"/>
      <c r="IL550" s="2"/>
      <c r="IM550" s="2"/>
      <c r="IN550" s="2"/>
      <c r="IO550" s="2"/>
      <c r="IP550" s="2"/>
      <c r="IQ550" s="2"/>
      <c r="IR550" s="2"/>
      <c r="IS550" s="2"/>
      <c r="IT550" s="2"/>
      <c r="IU550" s="2"/>
      <c r="IV550" s="2"/>
    </row>
    <row r="551" spans="1:256" s="13" customFormat="1">
      <c r="A551"/>
      <c r="B551"/>
      <c r="C551" s="39" t="s">
        <v>307</v>
      </c>
      <c r="D551" s="38" t="s">
        <v>857</v>
      </c>
      <c r="E551" s="26">
        <v>1050</v>
      </c>
      <c r="F551" s="36"/>
      <c r="G551" s="35">
        <f t="shared" si="76"/>
        <v>34.710743801652896</v>
      </c>
      <c r="H551" s="36"/>
      <c r="HH551" s="2"/>
      <c r="HI551" s="2"/>
      <c r="HJ551" s="2"/>
      <c r="HK551" s="2"/>
      <c r="HL551" s="2"/>
      <c r="HM551" s="2"/>
      <c r="HN551" s="2"/>
      <c r="HO551" s="2"/>
      <c r="HP551" s="2"/>
      <c r="HQ551" s="2"/>
      <c r="HR551" s="2"/>
      <c r="HS551" s="2"/>
      <c r="HT551" s="2"/>
      <c r="HU551" s="2"/>
      <c r="HV551" s="2"/>
      <c r="HW551" s="2"/>
      <c r="HX551" s="2"/>
      <c r="HY551" s="2"/>
      <c r="HZ551" s="2"/>
      <c r="IA551" s="2"/>
      <c r="IB551" s="2"/>
      <c r="IC551" s="2"/>
      <c r="ID551" s="2"/>
      <c r="IE551" s="2"/>
      <c r="IF551" s="2"/>
      <c r="IG551" s="2"/>
      <c r="IH551" s="2"/>
      <c r="II551" s="2"/>
      <c r="IJ551" s="2"/>
      <c r="IK551" s="2"/>
      <c r="IL551" s="2"/>
      <c r="IM551" s="2"/>
      <c r="IN551" s="2"/>
      <c r="IO551" s="2"/>
      <c r="IP551" s="2"/>
      <c r="IQ551" s="2"/>
      <c r="IR551" s="2"/>
      <c r="IS551" s="2"/>
      <c r="IT551" s="2"/>
      <c r="IU551" s="2"/>
      <c r="IV551" s="2"/>
    </row>
    <row r="552" spans="1:256" s="13" customFormat="1">
      <c r="A552"/>
      <c r="B552"/>
      <c r="C552" s="39" t="s">
        <v>308</v>
      </c>
      <c r="D552" s="38" t="s">
        <v>858</v>
      </c>
      <c r="E552" s="26">
        <v>1240</v>
      </c>
      <c r="F552" s="36"/>
      <c r="G552" s="35">
        <f t="shared" si="76"/>
        <v>40.991735537190081</v>
      </c>
      <c r="H552" s="36"/>
      <c r="HH552" s="2"/>
      <c r="HI552" s="2"/>
      <c r="HJ552" s="2"/>
      <c r="HK552" s="2"/>
      <c r="HL552" s="2"/>
      <c r="HM552" s="2"/>
      <c r="HN552" s="2"/>
      <c r="HO552" s="2"/>
      <c r="HP552" s="2"/>
      <c r="HQ552" s="2"/>
      <c r="HR552" s="2"/>
      <c r="HS552" s="2"/>
      <c r="HT552" s="2"/>
      <c r="HU552" s="2"/>
      <c r="HV552" s="2"/>
      <c r="HW552" s="2"/>
      <c r="HX552" s="2"/>
      <c r="HY552" s="2"/>
      <c r="HZ552" s="2"/>
      <c r="IA552" s="2"/>
      <c r="IB552" s="2"/>
      <c r="IC552" s="2"/>
      <c r="ID552" s="2"/>
      <c r="IE552" s="2"/>
      <c r="IF552" s="2"/>
      <c r="IG552" s="2"/>
      <c r="IH552" s="2"/>
      <c r="II552" s="2"/>
      <c r="IJ552" s="2"/>
      <c r="IK552" s="2"/>
      <c r="IL552" s="2"/>
      <c r="IM552" s="2"/>
      <c r="IN552" s="2"/>
      <c r="IO552" s="2"/>
      <c r="IP552" s="2"/>
      <c r="IQ552" s="2"/>
      <c r="IR552" s="2"/>
      <c r="IS552" s="2"/>
      <c r="IT552" s="2"/>
      <c r="IU552" s="2"/>
      <c r="IV552" s="2"/>
    </row>
    <row r="553" spans="1:256">
      <c r="C553" s="39" t="s">
        <v>309</v>
      </c>
      <c r="D553" s="38" t="s">
        <v>859</v>
      </c>
      <c r="E553" s="26">
        <v>880</v>
      </c>
      <c r="F553" s="36"/>
      <c r="G553" s="35">
        <f t="shared" si="76"/>
        <v>29.09090909090909</v>
      </c>
      <c r="H553" s="31"/>
    </row>
    <row r="554" spans="1:256">
      <c r="C554" s="39" t="s">
        <v>310</v>
      </c>
      <c r="D554" s="38" t="s">
        <v>860</v>
      </c>
      <c r="E554" s="26">
        <v>1020</v>
      </c>
      <c r="F554" s="31"/>
      <c r="G554" s="35">
        <f t="shared" si="76"/>
        <v>33.719008264462808</v>
      </c>
      <c r="H554" s="31"/>
    </row>
    <row r="555" spans="1:256">
      <c r="C555" s="39" t="s">
        <v>311</v>
      </c>
      <c r="D555" s="38" t="s">
        <v>861</v>
      </c>
      <c r="E555" s="26">
        <v>1195</v>
      </c>
      <c r="F555" s="31"/>
      <c r="G555" s="35">
        <f t="shared" si="76"/>
        <v>39.504132231404959</v>
      </c>
      <c r="H555" s="31"/>
    </row>
    <row r="556" spans="1:256">
      <c r="C556" s="39" t="s">
        <v>312</v>
      </c>
      <c r="D556" s="38" t="s">
        <v>862</v>
      </c>
      <c r="E556" s="26">
        <v>1370</v>
      </c>
      <c r="F556" s="31"/>
      <c r="G556" s="35">
        <f t="shared" si="76"/>
        <v>45.289256198347111</v>
      </c>
      <c r="H556" s="31"/>
    </row>
    <row r="557" spans="1:256">
      <c r="C557" s="39" t="s">
        <v>313</v>
      </c>
      <c r="D557" s="38" t="s">
        <v>863</v>
      </c>
      <c r="E557" s="26">
        <v>390</v>
      </c>
      <c r="F557" s="31"/>
      <c r="G557" s="35">
        <f t="shared" si="76"/>
        <v>12.892561983471076</v>
      </c>
      <c r="H557" s="31"/>
    </row>
    <row r="558" spans="1:256">
      <c r="C558" s="37"/>
      <c r="D558" s="38"/>
      <c r="E558" s="26"/>
      <c r="F558" s="31"/>
      <c r="G558" s="35"/>
      <c r="H558" s="31"/>
    </row>
    <row r="559" spans="1:256">
      <c r="C559" s="37"/>
      <c r="D559" s="38"/>
      <c r="E559" s="26"/>
      <c r="F559" s="31"/>
      <c r="G559" s="35"/>
      <c r="H559" s="31"/>
    </row>
    <row r="560" spans="1:256">
      <c r="C560" s="39"/>
      <c r="D560" s="38"/>
      <c r="E560" s="26"/>
      <c r="F560" s="31"/>
      <c r="G560" s="35"/>
      <c r="H560" s="31"/>
    </row>
    <row r="561" spans="3:8" ht="15.75">
      <c r="C561" s="43" t="s">
        <v>874</v>
      </c>
      <c r="D561" s="38"/>
      <c r="E561" s="26"/>
      <c r="F561" s="31"/>
      <c r="G561" s="35"/>
      <c r="H561" s="31"/>
    </row>
    <row r="562" spans="3:8">
      <c r="C562" s="39" t="s">
        <v>314</v>
      </c>
      <c r="D562" s="38" t="s">
        <v>875</v>
      </c>
      <c r="E562" s="26">
        <v>179</v>
      </c>
      <c r="F562" s="31"/>
      <c r="G562" s="35">
        <f t="shared" ref="G562:G567" si="77">E562/1.21/25</f>
        <v>5.9173553719008272</v>
      </c>
      <c r="H562" s="31"/>
    </row>
    <row r="563" spans="3:8">
      <c r="C563" s="39" t="s">
        <v>315</v>
      </c>
      <c r="D563" s="38" t="s">
        <v>876</v>
      </c>
      <c r="E563" s="26">
        <v>549</v>
      </c>
      <c r="F563" s="31"/>
      <c r="G563" s="35">
        <f t="shared" si="77"/>
        <v>18.148760330578515</v>
      </c>
      <c r="H563" s="31"/>
    </row>
    <row r="564" spans="3:8">
      <c r="C564" s="39" t="s">
        <v>316</v>
      </c>
      <c r="D564" s="38" t="s">
        <v>877</v>
      </c>
      <c r="E564" s="26">
        <v>699</v>
      </c>
      <c r="F564" s="31"/>
      <c r="G564" s="35">
        <f t="shared" si="77"/>
        <v>23.107438016528928</v>
      </c>
      <c r="H564" s="31"/>
    </row>
    <row r="565" spans="3:8">
      <c r="C565" s="39" t="s">
        <v>908</v>
      </c>
      <c r="D565" s="38" t="s">
        <v>878</v>
      </c>
      <c r="E565" s="26">
        <v>549</v>
      </c>
      <c r="F565" s="31"/>
      <c r="G565" s="35">
        <f t="shared" si="77"/>
        <v>18.148760330578515</v>
      </c>
      <c r="H565" s="31"/>
    </row>
    <row r="566" spans="3:8">
      <c r="C566" s="39" t="s">
        <v>907</v>
      </c>
      <c r="D566" s="38" t="s">
        <v>879</v>
      </c>
      <c r="E566" s="26">
        <v>749</v>
      </c>
      <c r="F566" s="31"/>
      <c r="G566" s="35">
        <f t="shared" si="77"/>
        <v>24.760330578512399</v>
      </c>
      <c r="H566" s="31"/>
    </row>
    <row r="567" spans="3:8">
      <c r="C567" s="39" t="s">
        <v>377</v>
      </c>
      <c r="D567" s="38" t="s">
        <v>879</v>
      </c>
      <c r="E567" s="26">
        <v>799</v>
      </c>
      <c r="F567" s="31"/>
      <c r="G567" s="35">
        <f t="shared" si="77"/>
        <v>26.41322314049587</v>
      </c>
      <c r="H567" s="31"/>
    </row>
    <row r="568" spans="3:8" ht="26.25" customHeight="1">
      <c r="C568" s="86"/>
      <c r="D568" s="38"/>
      <c r="E568" s="26"/>
      <c r="F568" s="31"/>
      <c r="G568" s="35"/>
      <c r="H568" s="31"/>
    </row>
    <row r="569" spans="3:8" ht="15.75">
      <c r="C569" s="43" t="s">
        <v>684</v>
      </c>
      <c r="D569" s="38"/>
      <c r="E569" s="26"/>
      <c r="F569" s="31"/>
      <c r="G569" s="35"/>
      <c r="H569" s="31"/>
    </row>
    <row r="570" spans="3:8">
      <c r="C570" s="37" t="s">
        <v>880</v>
      </c>
      <c r="D570" s="38"/>
      <c r="E570" s="26"/>
      <c r="F570" s="31"/>
      <c r="G570" s="35"/>
      <c r="H570" s="31"/>
    </row>
    <row r="571" spans="3:8">
      <c r="C571" s="39" t="s">
        <v>317</v>
      </c>
      <c r="D571" s="38" t="s">
        <v>881</v>
      </c>
      <c r="E571" s="26">
        <v>590</v>
      </c>
      <c r="F571" s="31"/>
      <c r="G571" s="35">
        <f t="shared" ref="G571:G578" si="78">E571/1.21/25</f>
        <v>19.504132231404959</v>
      </c>
      <c r="H571" s="31"/>
    </row>
    <row r="572" spans="3:8">
      <c r="C572" s="39" t="s">
        <v>318</v>
      </c>
      <c r="D572" s="38" t="s">
        <v>882</v>
      </c>
      <c r="E572" s="26">
        <v>690</v>
      </c>
      <c r="F572" s="31"/>
      <c r="G572" s="35">
        <f t="shared" si="78"/>
        <v>22.809917355371898</v>
      </c>
      <c r="H572" s="31"/>
    </row>
    <row r="573" spans="3:8">
      <c r="C573" s="39" t="s">
        <v>319</v>
      </c>
      <c r="D573" s="38" t="s">
        <v>883</v>
      </c>
      <c r="E573" s="26">
        <v>690</v>
      </c>
      <c r="F573" s="31"/>
      <c r="G573" s="35">
        <f t="shared" si="78"/>
        <v>22.809917355371898</v>
      </c>
      <c r="H573" s="31"/>
    </row>
    <row r="574" spans="3:8">
      <c r="C574" s="39" t="s">
        <v>320</v>
      </c>
      <c r="D574" s="38" t="s">
        <v>884</v>
      </c>
      <c r="E574" s="26">
        <v>690</v>
      </c>
      <c r="F574" s="31"/>
      <c r="G574" s="35">
        <f t="shared" si="78"/>
        <v>22.809917355371898</v>
      </c>
      <c r="H574" s="31"/>
    </row>
    <row r="575" spans="3:8">
      <c r="C575" s="39" t="s">
        <v>321</v>
      </c>
      <c r="D575" s="38" t="s">
        <v>906</v>
      </c>
      <c r="E575" s="26">
        <v>590</v>
      </c>
      <c r="F575" s="31"/>
      <c r="G575" s="35">
        <f t="shared" si="78"/>
        <v>19.504132231404959</v>
      </c>
      <c r="H575" s="31"/>
    </row>
    <row r="576" spans="3:8">
      <c r="C576" s="39" t="s">
        <v>322</v>
      </c>
      <c r="D576" s="38" t="s">
        <v>885</v>
      </c>
      <c r="E576" s="26">
        <v>390</v>
      </c>
      <c r="F576" s="31"/>
      <c r="G576" s="35">
        <f t="shared" si="78"/>
        <v>12.892561983471076</v>
      </c>
      <c r="H576" s="31"/>
    </row>
    <row r="577" spans="3:10">
      <c r="C577" s="39" t="s">
        <v>323</v>
      </c>
      <c r="D577" s="38" t="s">
        <v>905</v>
      </c>
      <c r="E577" s="26">
        <v>590</v>
      </c>
      <c r="F577" s="31"/>
      <c r="G577" s="35">
        <f t="shared" si="78"/>
        <v>19.504132231404959</v>
      </c>
      <c r="H577" s="31"/>
    </row>
    <row r="578" spans="3:10">
      <c r="C578" s="39" t="s">
        <v>324</v>
      </c>
      <c r="D578" s="38" t="s">
        <v>886</v>
      </c>
      <c r="E578" s="26">
        <v>250</v>
      </c>
      <c r="F578" s="31"/>
      <c r="G578" s="35">
        <f t="shared" si="78"/>
        <v>8.2644628099173545</v>
      </c>
      <c r="H578" s="31"/>
    </row>
    <row r="579" spans="3:10" ht="31.5" customHeight="1">
      <c r="C579" s="39"/>
      <c r="D579" s="38"/>
      <c r="E579" s="26"/>
      <c r="F579" s="31"/>
      <c r="G579" s="35"/>
      <c r="H579" s="31"/>
    </row>
    <row r="580" spans="3:10" ht="15.75">
      <c r="C580" s="43" t="s">
        <v>685</v>
      </c>
      <c r="D580" s="38"/>
      <c r="E580" s="26"/>
      <c r="F580" s="31"/>
      <c r="G580" s="35"/>
      <c r="H580" s="31"/>
    </row>
    <row r="581" spans="3:10">
      <c r="C581" s="46" t="s">
        <v>904</v>
      </c>
      <c r="D581" s="38"/>
      <c r="E581" s="26"/>
      <c r="F581" s="31"/>
      <c r="G581" s="35"/>
      <c r="H581" s="31"/>
    </row>
    <row r="582" spans="3:10">
      <c r="C582" s="48" t="s">
        <v>894</v>
      </c>
      <c r="D582" s="47"/>
      <c r="E582" s="26"/>
      <c r="F582" s="31"/>
      <c r="G582" s="35"/>
      <c r="H582" s="31"/>
    </row>
    <row r="583" spans="3:10">
      <c r="C583" s="37" t="s">
        <v>887</v>
      </c>
      <c r="D583" s="38"/>
      <c r="E583" s="26"/>
      <c r="F583" s="31"/>
      <c r="G583" s="35"/>
      <c r="H583" s="31"/>
    </row>
    <row r="584" spans="3:10">
      <c r="C584" s="39" t="s">
        <v>325</v>
      </c>
      <c r="D584" s="38" t="s">
        <v>888</v>
      </c>
      <c r="E584" s="26">
        <v>800</v>
      </c>
      <c r="F584" s="31"/>
      <c r="G584" s="35">
        <f t="shared" ref="G584:G586" si="79">E584/1.21/25</f>
        <v>26.446280991735538</v>
      </c>
      <c r="H584" s="31"/>
    </row>
    <row r="585" spans="3:10">
      <c r="C585" s="39" t="s">
        <v>326</v>
      </c>
      <c r="D585" s="38" t="s">
        <v>889</v>
      </c>
      <c r="E585" s="26">
        <v>850</v>
      </c>
      <c r="F585" s="31"/>
      <c r="G585" s="35">
        <f t="shared" si="79"/>
        <v>28.099173553719012</v>
      </c>
      <c r="H585" s="31"/>
    </row>
    <row r="586" spans="3:10">
      <c r="C586" s="39" t="s">
        <v>327</v>
      </c>
      <c r="D586" s="38" t="s">
        <v>890</v>
      </c>
      <c r="E586" s="26">
        <v>1000</v>
      </c>
      <c r="F586" s="31"/>
      <c r="G586" s="35">
        <f t="shared" si="79"/>
        <v>33.057851239669418</v>
      </c>
      <c r="H586" s="31"/>
    </row>
    <row r="587" spans="3:10">
      <c r="C587" s="37" t="s">
        <v>891</v>
      </c>
      <c r="D587" s="38"/>
      <c r="E587" s="26"/>
      <c r="F587" s="31"/>
      <c r="G587" s="35"/>
      <c r="H587" s="31"/>
    </row>
    <row r="588" spans="3:10">
      <c r="C588" s="40" t="s">
        <v>328</v>
      </c>
      <c r="D588" s="41" t="s">
        <v>330</v>
      </c>
      <c r="E588" s="42">
        <v>1200</v>
      </c>
      <c r="F588" s="31"/>
      <c r="G588" s="35">
        <f t="shared" ref="G588" si="80">E588/1.21/25</f>
        <v>39.669421487603309</v>
      </c>
      <c r="H588" s="31"/>
    </row>
    <row r="589" spans="3:10">
      <c r="C589" s="40" t="s">
        <v>329</v>
      </c>
      <c r="D589" s="41" t="s">
        <v>892</v>
      </c>
      <c r="E589" s="42">
        <v>1490</v>
      </c>
      <c r="F589" s="31"/>
      <c r="G589" s="35">
        <f t="shared" ref="G589:G590" si="81">E589/1.21/25</f>
        <v>49.256198347107436</v>
      </c>
      <c r="H589" s="31"/>
    </row>
    <row r="590" spans="3:10">
      <c r="C590" s="39" t="s">
        <v>381</v>
      </c>
      <c r="D590" s="38" t="s">
        <v>893</v>
      </c>
      <c r="E590" s="26">
        <v>1500</v>
      </c>
      <c r="F590" s="31"/>
      <c r="G590" s="35">
        <f t="shared" si="81"/>
        <v>49.586776859504134</v>
      </c>
      <c r="H590" s="31"/>
      <c r="J590" s="2">
        <f>16.5*1.155*1.1*1.21*1.3/0.6*23</f>
        <v>1264.04903625</v>
      </c>
    </row>
    <row r="591" spans="3:10">
      <c r="C591" s="37" t="s">
        <v>895</v>
      </c>
      <c r="D591" s="38"/>
      <c r="E591" s="26"/>
      <c r="F591" s="31"/>
      <c r="G591" s="35"/>
      <c r="H591" s="31"/>
    </row>
    <row r="592" spans="3:10">
      <c r="C592" s="39" t="s">
        <v>331</v>
      </c>
      <c r="D592" s="38" t="s">
        <v>896</v>
      </c>
      <c r="E592" s="26">
        <v>2000</v>
      </c>
      <c r="F592" s="31"/>
      <c r="G592" s="35">
        <f t="shared" ref="G592" si="82">E592/1.21/25</f>
        <v>66.115702479338836</v>
      </c>
      <c r="H592" s="31"/>
    </row>
    <row r="593" spans="3:8">
      <c r="C593" s="37" t="s">
        <v>897</v>
      </c>
      <c r="D593" s="38"/>
      <c r="E593" s="26"/>
      <c r="F593" s="31"/>
      <c r="G593" s="35"/>
      <c r="H593" s="31"/>
    </row>
    <row r="594" spans="3:8">
      <c r="C594" s="72" t="s">
        <v>903</v>
      </c>
      <c r="D594" s="73" t="s">
        <v>898</v>
      </c>
      <c r="E594" s="69">
        <v>9</v>
      </c>
      <c r="F594" s="28"/>
      <c r="G594" s="71">
        <f t="shared" ref="G594:G599" si="83">E594/1.21/25</f>
        <v>0.2975206611570248</v>
      </c>
      <c r="H594" s="31"/>
    </row>
    <row r="595" spans="3:8">
      <c r="C595" s="39" t="s">
        <v>332</v>
      </c>
      <c r="D595" s="38" t="s">
        <v>898</v>
      </c>
      <c r="E595" s="26">
        <v>6</v>
      </c>
      <c r="F595" s="31"/>
      <c r="G595" s="35">
        <f t="shared" si="83"/>
        <v>0.19834710743801653</v>
      </c>
      <c r="H595" s="31"/>
    </row>
    <row r="596" spans="3:8">
      <c r="C596" s="39" t="s">
        <v>333</v>
      </c>
      <c r="D596" s="38" t="s">
        <v>899</v>
      </c>
      <c r="E596" s="26">
        <v>70</v>
      </c>
      <c r="F596" s="31"/>
      <c r="G596" s="35">
        <f t="shared" si="83"/>
        <v>2.3140495867768593</v>
      </c>
      <c r="H596" s="31"/>
    </row>
    <row r="597" spans="3:8">
      <c r="C597" s="39" t="s">
        <v>334</v>
      </c>
      <c r="D597" s="38" t="s">
        <v>900</v>
      </c>
      <c r="E597" s="26">
        <v>90</v>
      </c>
      <c r="F597" s="31"/>
      <c r="G597" s="35">
        <f t="shared" si="83"/>
        <v>2.9752066115702478</v>
      </c>
      <c r="H597" s="31"/>
    </row>
    <row r="598" spans="3:8">
      <c r="C598" s="39" t="s">
        <v>383</v>
      </c>
      <c r="D598" s="38" t="s">
        <v>901</v>
      </c>
      <c r="E598" s="26">
        <v>30</v>
      </c>
      <c r="F598" s="31"/>
      <c r="G598" s="35">
        <f t="shared" si="83"/>
        <v>0.99173553719008267</v>
      </c>
      <c r="H598" s="31"/>
    </row>
    <row r="599" spans="3:8">
      <c r="C599" s="39" t="s">
        <v>382</v>
      </c>
      <c r="D599" s="38" t="s">
        <v>902</v>
      </c>
      <c r="E599" s="26">
        <v>50</v>
      </c>
      <c r="F599" s="31"/>
      <c r="G599" s="35">
        <f t="shared" si="83"/>
        <v>1.6528925619834711</v>
      </c>
      <c r="H599" s="31"/>
    </row>
    <row r="600" spans="3:8">
      <c r="C600" s="39"/>
      <c r="D600" s="38"/>
      <c r="E600" s="26"/>
      <c r="F600" s="31"/>
      <c r="G600" s="31"/>
      <c r="H600" s="31"/>
    </row>
    <row r="601" spans="3:8">
      <c r="C601" s="18"/>
      <c r="D601" s="17"/>
      <c r="E601" s="8"/>
      <c r="H601" s="31"/>
    </row>
    <row r="602" spans="3:8">
      <c r="C602" s="19"/>
      <c r="D602" s="20"/>
      <c r="E602" s="21"/>
      <c r="G602" s="21"/>
      <c r="H602" s="31"/>
    </row>
    <row r="603" spans="3:8">
      <c r="C603" s="19"/>
      <c r="D603" s="17" t="s">
        <v>335</v>
      </c>
      <c r="E603" s="21"/>
      <c r="G603" s="21"/>
      <c r="H603" s="31"/>
    </row>
    <row r="604" spans="3:8">
      <c r="C604" s="19"/>
      <c r="D604" s="2" t="s">
        <v>336</v>
      </c>
      <c r="E604" s="22"/>
      <c r="G604" s="22"/>
      <c r="H604" s="31"/>
    </row>
    <row r="605" spans="3:8">
      <c r="C605" s="19"/>
      <c r="D605" s="2" t="s">
        <v>337</v>
      </c>
      <c r="E605" s="22"/>
      <c r="G605" s="22"/>
      <c r="H605" s="31"/>
    </row>
    <row r="606" spans="3:8">
      <c r="C606" s="23"/>
      <c r="D606" s="17" t="s">
        <v>338</v>
      </c>
      <c r="E606" s="21"/>
      <c r="G606" s="21"/>
      <c r="H606" s="31"/>
    </row>
    <row r="607" spans="3:8">
      <c r="C607" s="23"/>
      <c r="D607" s="17" t="s">
        <v>339</v>
      </c>
      <c r="E607" s="21"/>
      <c r="G607" s="21"/>
      <c r="H607" s="31"/>
    </row>
    <row r="608" spans="3:8">
      <c r="C608" s="23"/>
      <c r="D608" s="17" t="s">
        <v>340</v>
      </c>
      <c r="E608" s="21"/>
      <c r="G608" s="21"/>
      <c r="H608" s="31"/>
    </row>
    <row r="609" spans="3:8">
      <c r="C609" s="19"/>
      <c r="D609" s="24"/>
      <c r="E609" s="22"/>
      <c r="G609" s="22"/>
      <c r="H609" s="31"/>
    </row>
    <row r="610" spans="3:8">
      <c r="C610" s="19"/>
      <c r="D610" s="24" t="s">
        <v>341</v>
      </c>
      <c r="E610" s="22"/>
      <c r="G610" s="22"/>
      <c r="H610" s="31"/>
    </row>
    <row r="611" spans="3:8">
      <c r="C611" s="19"/>
      <c r="D611" s="2" t="s">
        <v>342</v>
      </c>
      <c r="E611" s="22"/>
      <c r="G611" s="22"/>
      <c r="H611" s="31"/>
    </row>
    <row r="612" spans="3:8">
      <c r="C612" s="19"/>
      <c r="E612" s="22"/>
      <c r="G612" s="22"/>
      <c r="H612" s="31"/>
    </row>
    <row r="613" spans="3:8">
      <c r="C613" s="19"/>
      <c r="D613" s="2" t="s">
        <v>0</v>
      </c>
      <c r="E613" s="22"/>
      <c r="G613" s="22"/>
    </row>
    <row r="614" spans="3:8">
      <c r="C614" s="19"/>
      <c r="D614" s="20"/>
      <c r="E614" s="22"/>
      <c r="G614" s="22"/>
    </row>
    <row r="711" spans="1:7">
      <c r="G711" s="13"/>
    </row>
    <row r="712" spans="1:7" s="13" customFormat="1">
      <c r="A712"/>
      <c r="B712"/>
      <c r="C712" s="1"/>
      <c r="D712" s="2"/>
      <c r="E712" s="3"/>
    </row>
    <row r="713" spans="1:7" s="13" customFormat="1">
      <c r="A713"/>
      <c r="B713"/>
      <c r="C713" s="1"/>
      <c r="D713" s="2"/>
      <c r="E713" s="3"/>
    </row>
    <row r="714" spans="1:7" s="13" customFormat="1">
      <c r="A714"/>
      <c r="B714"/>
      <c r="C714" s="1"/>
      <c r="D714" s="2"/>
      <c r="E714" s="3"/>
    </row>
    <row r="715" spans="1:7" s="13" customFormat="1">
      <c r="A715"/>
      <c r="B715"/>
      <c r="C715" s="1"/>
      <c r="D715" s="2"/>
      <c r="E715" s="3"/>
    </row>
    <row r="716" spans="1:7" s="13" customFormat="1">
      <c r="A716"/>
      <c r="B716"/>
      <c r="C716" s="1"/>
      <c r="D716" s="2"/>
      <c r="E716" s="3"/>
      <c r="G716" s="2"/>
    </row>
  </sheetData>
  <sheetProtection selectLockedCells="1" selectUnlockedCells="1"/>
  <mergeCells count="1">
    <mergeCell ref="C310:G311"/>
  </mergeCells>
  <hyperlinks>
    <hyperlink ref="D607" r:id="rId1"/>
    <hyperlink ref="D608" r:id="rId2"/>
    <hyperlink ref="C271" r:id="rId3"/>
  </hyperlinks>
  <pageMargins left="0.39370078740157483" right="0.39370078740157483" top="0.78740157480314965" bottom="0.70866141732283472" header="0" footer="0"/>
  <pageSetup paperSize="9" firstPageNumber="0" orientation="portrait" horizontalDpi="300" verticalDpi="300" r:id="rId4"/>
  <headerFooter alignWithMargins="0">
    <oddHeader xml:space="preserve">&amp;L&amp;"Times New Roman,Obyčejné"&amp;12LA Sport s.r.o. &amp;R&amp;"Times New Roman,Obyčejné"&amp;12Pricelist 2019
</oddHeader>
    <oddFooter>&amp;L&amp;"Times New Roman,Obyčejné"&amp;12... for good athletes ...&amp;C&amp;"Times New Roman,Obyčejné"&amp;12www.lasport.net, 608703331, 312 16 Plzeň&amp;R&amp;"Times New Roman,Obyčejné"&amp;12pg. &amp;P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Škaloud</dc:creator>
  <cp:lastModifiedBy>Dell</cp:lastModifiedBy>
  <cp:lastPrinted>2018-01-17T17:06:08Z</cp:lastPrinted>
  <dcterms:created xsi:type="dcterms:W3CDTF">2017-01-10T07:29:40Z</dcterms:created>
  <dcterms:modified xsi:type="dcterms:W3CDTF">2020-01-14T12:58:52Z</dcterms:modified>
</cp:coreProperties>
</file>